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720" yWindow="675" windowWidth="20370" windowHeight="12570" tabRatio="949" firstSheet="1" activeTab="8"/>
  </bookViews>
  <sheets>
    <sheet name="Tab. I.3.1A -Provincie-Miss. 10" sheetId="1" r:id="rId1"/>
    <sheet name="Tab. I.3.2A-Pro.C.Cap.-Miss. 10" sheetId="2" r:id="rId2"/>
    <sheet name="Tab. I.3.3A-Pro.S.Corr.-Miss.12" sheetId="4" r:id="rId3"/>
    <sheet name="Tab.I.3.4A-Pro.C.Cap.-Miss.12" sheetId="3" r:id="rId4"/>
    <sheet name="Tab. I.3.5A-Pro.Cor.-AltriInt." sheetId="5" r:id="rId5"/>
    <sheet name="Tab.I.3.6A-Pro.C.Cap.-AltriInt." sheetId="6" r:id="rId6"/>
    <sheet name="Ta. I.3.7A-Pro.Totale correnti " sheetId="7" r:id="rId7"/>
    <sheet name="Tab. I.3.8A - Totale C.Capitale" sheetId="8" r:id="rId8"/>
    <sheet name="Tab.I.3.9A-Pro.Totale Spese" sheetId="9" r:id="rId9"/>
  </sheets>
  <externalReferences>
    <externalReference r:id="rId10"/>
  </externalReferences>
  <definedNames>
    <definedName name="_xlnm.Print_Area" localSheetId="6">'Ta. I.3.7A-Pro.Totale correnti '!$B$2:$F$64</definedName>
    <definedName name="_xlnm.Print_Area" localSheetId="0">'Tab. I.3.1A -Provincie-Miss. 10'!$B$2:$F$125</definedName>
    <definedName name="_xlnm.Print_Area" localSheetId="1">'Tab. I.3.2A-Pro.C.Cap.-Miss. 10'!$B$2:$F$125</definedName>
    <definedName name="_xlnm.Print_Area" localSheetId="2">'Tab. I.3.3A-Pro.S.Corr.-Miss.12'!$B$2:$F$88</definedName>
    <definedName name="_xlnm.Print_Area" localSheetId="4">'Tab. I.3.5A-Pro.Cor.-AltriInt.'!$B$2:$F$88</definedName>
    <definedName name="_xlnm.Print_Area" localSheetId="7">'Tab. I.3.8A - Totale C.Capitale'!$B$2:$F$64</definedName>
    <definedName name="_xlnm.Print_Area" localSheetId="3">'Tab.I.3.4A-Pro.C.Cap.-Miss.12'!$B$2:$F$88</definedName>
    <definedName name="_xlnm.Print_Area" localSheetId="5">'Tab.I.3.6A-Pro.C.Cap.-AltriInt.'!$B$2:$F$88</definedName>
    <definedName name="_xlnm.Print_Area" localSheetId="8">'Tab.I.3.9A-Pro.Totale Spese'!$B$2:$F$64</definedName>
    <definedName name="Print_Area" localSheetId="6">'Ta. I.3.7A-Pro.Totale correnti '!$B$2:$F$64</definedName>
    <definedName name="Print_Area" localSheetId="0">'Tab. I.3.1A -Provincie-Miss. 10'!$B$2:$F$125</definedName>
    <definedName name="Print_Area" localSheetId="1">'Tab. I.3.2A-Pro.C.Cap.-Miss. 10'!$B$2:$F$125</definedName>
    <definedName name="Print_Area" localSheetId="2">'Tab. I.3.3A-Pro.S.Corr.-Miss.12'!$B$2:$F$88</definedName>
    <definedName name="Print_Area" localSheetId="4">'Tab. I.3.5A-Pro.Cor.-AltriInt.'!$B$2:$F$88</definedName>
    <definedName name="Print_Area" localSheetId="7">'Tab. I.3.8A - Totale C.Capitale'!$B$2:$F$64</definedName>
    <definedName name="Print_Area" localSheetId="3">'Tab.I.3.4A-Pro.C.Cap.-Miss.12'!$B$2:$F$88</definedName>
    <definedName name="Print_Area" localSheetId="5">'Tab.I.3.6A-Pro.C.Cap.-AltriInt.'!$B$2:$F$88</definedName>
    <definedName name="Print_Area" localSheetId="8">'Tab.I.3.9A-Pro.Totale Spese'!$B$2:$F$64</definedName>
  </definedNames>
  <calcPr calcId="145621"/>
</workbook>
</file>

<file path=xl/calcChain.xml><?xml version="1.0" encoding="utf-8"?>
<calcChain xmlns="http://schemas.openxmlformats.org/spreadsheetml/2006/main">
  <c r="C18" i="2" l="1"/>
  <c r="F18" i="2" s="1"/>
  <c r="D18" i="2"/>
  <c r="E18" i="2"/>
  <c r="E85" i="6" l="1"/>
  <c r="D85" i="6"/>
  <c r="C85" i="6"/>
  <c r="E78" i="6"/>
  <c r="D78" i="6"/>
  <c r="C78" i="6"/>
  <c r="E77" i="6"/>
  <c r="D77" i="6"/>
  <c r="C77" i="6"/>
  <c r="E71" i="6"/>
  <c r="D71" i="6"/>
  <c r="C71" i="6"/>
  <c r="E70" i="6"/>
  <c r="D70" i="6"/>
  <c r="C70" i="6"/>
  <c r="E64" i="6"/>
  <c r="D64" i="6"/>
  <c r="E63" i="6"/>
  <c r="D63" i="6"/>
  <c r="E57" i="6"/>
  <c r="D57" i="6"/>
  <c r="C57" i="6"/>
  <c r="E56" i="6"/>
  <c r="D56" i="6"/>
  <c r="C56" i="6"/>
  <c r="E50" i="6"/>
  <c r="D50" i="6"/>
  <c r="C50" i="6"/>
  <c r="E49" i="6"/>
  <c r="D49" i="6"/>
  <c r="C49" i="6"/>
  <c r="E36" i="6"/>
  <c r="D36" i="6"/>
  <c r="C36" i="6"/>
  <c r="E35" i="6"/>
  <c r="D35" i="6"/>
  <c r="C35" i="6"/>
  <c r="E29" i="6"/>
  <c r="D29" i="6"/>
  <c r="C29" i="6"/>
  <c r="E28" i="6"/>
  <c r="D28" i="6"/>
  <c r="C28" i="6"/>
  <c r="E15" i="6"/>
  <c r="D15" i="6"/>
  <c r="C15" i="6"/>
  <c r="E14" i="6"/>
  <c r="D14" i="6"/>
  <c r="C14" i="6"/>
  <c r="E8" i="6"/>
  <c r="D8" i="6"/>
  <c r="C8" i="6"/>
  <c r="E7" i="6"/>
  <c r="D7" i="6"/>
  <c r="C7" i="6"/>
  <c r="E78" i="5"/>
  <c r="D78" i="5"/>
  <c r="C78" i="5"/>
  <c r="E77" i="5"/>
  <c r="D77" i="5"/>
  <c r="C77" i="5"/>
  <c r="E71" i="5"/>
  <c r="D71" i="5"/>
  <c r="C71" i="5"/>
  <c r="E70" i="5"/>
  <c r="D70" i="5"/>
  <c r="C70" i="5"/>
  <c r="E57" i="5"/>
  <c r="D57" i="5"/>
  <c r="C57" i="5"/>
  <c r="E56" i="5"/>
  <c r="D56" i="5"/>
  <c r="C56" i="5"/>
  <c r="E50" i="5"/>
  <c r="D50" i="5"/>
  <c r="C50" i="5"/>
  <c r="E49" i="5"/>
  <c r="D49" i="5"/>
  <c r="C49" i="5"/>
  <c r="E36" i="5"/>
  <c r="D36" i="5"/>
  <c r="C36" i="5"/>
  <c r="E35" i="5"/>
  <c r="D35" i="5"/>
  <c r="C35" i="5"/>
  <c r="E29" i="5"/>
  <c r="D29" i="5"/>
  <c r="C29" i="5"/>
  <c r="E28" i="5"/>
  <c r="D28" i="5"/>
  <c r="C28" i="5"/>
  <c r="E15" i="5"/>
  <c r="D15" i="5"/>
  <c r="C15" i="5"/>
  <c r="E14" i="5"/>
  <c r="D14" i="5"/>
  <c r="C14" i="5"/>
  <c r="E8" i="5"/>
  <c r="D8" i="5"/>
  <c r="C8" i="5"/>
  <c r="E7" i="5"/>
  <c r="D7" i="5"/>
  <c r="C7" i="5"/>
  <c r="E78" i="3"/>
  <c r="D78" i="3"/>
  <c r="C78" i="3"/>
  <c r="E77" i="3"/>
  <c r="D77" i="3"/>
  <c r="C77" i="3"/>
  <c r="E71" i="3"/>
  <c r="D71" i="3"/>
  <c r="C71" i="3"/>
  <c r="E70" i="3"/>
  <c r="D70" i="3"/>
  <c r="C70" i="3"/>
  <c r="E57" i="3"/>
  <c r="D57" i="3"/>
  <c r="C57" i="3"/>
  <c r="E56" i="3"/>
  <c r="D56" i="3"/>
  <c r="C56" i="3"/>
  <c r="E50" i="3"/>
  <c r="D50" i="3"/>
  <c r="C50" i="3"/>
  <c r="E49" i="3"/>
  <c r="D49" i="3"/>
  <c r="C49" i="3"/>
  <c r="E36" i="3"/>
  <c r="D36" i="3"/>
  <c r="C36" i="3"/>
  <c r="E35" i="3"/>
  <c r="D35" i="3"/>
  <c r="C35" i="3"/>
  <c r="E29" i="3"/>
  <c r="D29" i="3"/>
  <c r="C29" i="3"/>
  <c r="E28" i="3"/>
  <c r="D28" i="3"/>
  <c r="C28" i="3"/>
  <c r="E15" i="3"/>
  <c r="D15" i="3"/>
  <c r="C15" i="3"/>
  <c r="E14" i="3"/>
  <c r="D14" i="3"/>
  <c r="C14" i="3"/>
  <c r="E8" i="3"/>
  <c r="D8" i="3"/>
  <c r="C8" i="3"/>
  <c r="E7" i="3"/>
  <c r="D7" i="3"/>
  <c r="C7" i="3"/>
  <c r="E78" i="4"/>
  <c r="D78" i="4"/>
  <c r="C78" i="4"/>
  <c r="E77" i="4"/>
  <c r="D77" i="4"/>
  <c r="C77" i="4"/>
  <c r="E71" i="4"/>
  <c r="D71" i="4"/>
  <c r="C71" i="4"/>
  <c r="E70" i="4"/>
  <c r="D70" i="4"/>
  <c r="C70" i="4"/>
  <c r="E57" i="4"/>
  <c r="D57" i="4"/>
  <c r="C57" i="4"/>
  <c r="E56" i="4"/>
  <c r="D56" i="4"/>
  <c r="C56" i="4"/>
  <c r="E50" i="4"/>
  <c r="D50" i="4"/>
  <c r="C50" i="4"/>
  <c r="E49" i="4"/>
  <c r="D49" i="4"/>
  <c r="C49" i="4"/>
  <c r="E36" i="4"/>
  <c r="D36" i="4"/>
  <c r="C36" i="4"/>
  <c r="E35" i="4"/>
  <c r="D35" i="4"/>
  <c r="C35" i="4"/>
  <c r="E29" i="4"/>
  <c r="D29" i="4"/>
  <c r="C29" i="4"/>
  <c r="E28" i="4"/>
  <c r="D28" i="4"/>
  <c r="C28" i="4"/>
  <c r="E15" i="4"/>
  <c r="D15" i="4"/>
  <c r="C15" i="4"/>
  <c r="E14" i="4"/>
  <c r="D14" i="4"/>
  <c r="C14" i="4"/>
  <c r="E8" i="4"/>
  <c r="D8" i="4"/>
  <c r="C8" i="4"/>
  <c r="E7" i="4"/>
  <c r="D7" i="4"/>
  <c r="C7" i="4"/>
  <c r="E112" i="2"/>
  <c r="D112" i="2"/>
  <c r="C112" i="2"/>
  <c r="E111" i="2"/>
  <c r="D111" i="2"/>
  <c r="C111" i="2"/>
  <c r="E110" i="2"/>
  <c r="D110" i="2"/>
  <c r="C110" i="2"/>
  <c r="E109" i="2"/>
  <c r="D109" i="2"/>
  <c r="C109" i="2"/>
  <c r="E108" i="2"/>
  <c r="D108" i="2"/>
  <c r="C108" i="2"/>
  <c r="E102" i="2"/>
  <c r="D102" i="2"/>
  <c r="C102" i="2"/>
  <c r="E101" i="2"/>
  <c r="D101" i="2"/>
  <c r="C101" i="2"/>
  <c r="E100" i="2"/>
  <c r="D100" i="2"/>
  <c r="C100" i="2"/>
  <c r="E99" i="2"/>
  <c r="D99" i="2"/>
  <c r="C99" i="2"/>
  <c r="E98" i="2"/>
  <c r="D98" i="2"/>
  <c r="C98" i="2"/>
  <c r="E82" i="2"/>
  <c r="D82" i="2"/>
  <c r="C82" i="2"/>
  <c r="E81" i="2"/>
  <c r="D81" i="2"/>
  <c r="C81" i="2"/>
  <c r="E80" i="2"/>
  <c r="D80" i="2"/>
  <c r="C80" i="2"/>
  <c r="E79" i="2"/>
  <c r="D79" i="2"/>
  <c r="C79" i="2"/>
  <c r="E78" i="2"/>
  <c r="D78" i="2"/>
  <c r="C78" i="2"/>
  <c r="E72" i="2"/>
  <c r="D72" i="2"/>
  <c r="C72" i="2"/>
  <c r="E71" i="2"/>
  <c r="D71" i="2"/>
  <c r="C71" i="2"/>
  <c r="E70" i="2"/>
  <c r="D70" i="2"/>
  <c r="C70" i="2"/>
  <c r="E69" i="2"/>
  <c r="D69" i="2"/>
  <c r="C69" i="2"/>
  <c r="E68" i="2"/>
  <c r="D68" i="2"/>
  <c r="C68" i="2"/>
  <c r="E52" i="2"/>
  <c r="D52" i="2"/>
  <c r="C52" i="2"/>
  <c r="E51" i="2"/>
  <c r="D51" i="2"/>
  <c r="C51" i="2"/>
  <c r="E50" i="2"/>
  <c r="D50" i="2"/>
  <c r="C50" i="2"/>
  <c r="E49" i="2"/>
  <c r="D49" i="2"/>
  <c r="C49" i="2"/>
  <c r="E48" i="2"/>
  <c r="D48" i="2"/>
  <c r="C48" i="2"/>
  <c r="E42" i="2"/>
  <c r="D42" i="2"/>
  <c r="C42" i="2"/>
  <c r="E41" i="2"/>
  <c r="D41" i="2"/>
  <c r="C41" i="2"/>
  <c r="E40" i="2"/>
  <c r="D40" i="2"/>
  <c r="C40" i="2"/>
  <c r="E39" i="2"/>
  <c r="D39" i="2"/>
  <c r="C39" i="2"/>
  <c r="E38" i="2"/>
  <c r="D38" i="2"/>
  <c r="C38" i="2"/>
  <c r="E22" i="2"/>
  <c r="D22" i="2"/>
  <c r="C22" i="2"/>
  <c r="E21" i="2"/>
  <c r="D21" i="2"/>
  <c r="C21" i="2"/>
  <c r="E20" i="2"/>
  <c r="D20" i="2"/>
  <c r="C20" i="2"/>
  <c r="E19" i="2"/>
  <c r="D19" i="2"/>
  <c r="C19" i="2"/>
  <c r="E12" i="2"/>
  <c r="D12" i="2"/>
  <c r="C12" i="2"/>
  <c r="E11" i="2"/>
  <c r="D11" i="2"/>
  <c r="C11" i="2"/>
  <c r="E10" i="2"/>
  <c r="D10" i="2"/>
  <c r="C10" i="2"/>
  <c r="E9" i="2"/>
  <c r="D9" i="2"/>
  <c r="C9" i="2"/>
  <c r="E8" i="2"/>
  <c r="D8" i="2"/>
  <c r="C8" i="2"/>
  <c r="E112" i="1"/>
  <c r="D112" i="1"/>
  <c r="C112" i="1"/>
  <c r="E111" i="1"/>
  <c r="D111" i="1"/>
  <c r="C111" i="1"/>
  <c r="E110" i="1"/>
  <c r="D110" i="1"/>
  <c r="C110" i="1"/>
  <c r="E109" i="1"/>
  <c r="D109" i="1"/>
  <c r="C109" i="1"/>
  <c r="E108" i="1"/>
  <c r="D108" i="1"/>
  <c r="C108" i="1"/>
  <c r="E102" i="1"/>
  <c r="D102" i="1"/>
  <c r="C102" i="1"/>
  <c r="E101" i="1"/>
  <c r="D101" i="1"/>
  <c r="C101" i="1"/>
  <c r="E100" i="1"/>
  <c r="D100" i="1"/>
  <c r="C100" i="1"/>
  <c r="E99" i="1"/>
  <c r="D99" i="1"/>
  <c r="C99" i="1"/>
  <c r="E98" i="1"/>
  <c r="D98" i="1"/>
  <c r="C98" i="1"/>
  <c r="E82" i="1"/>
  <c r="D82" i="1"/>
  <c r="C82" i="1"/>
  <c r="E81" i="1"/>
  <c r="D81" i="1"/>
  <c r="C81" i="1"/>
  <c r="E80" i="1"/>
  <c r="D80" i="1"/>
  <c r="C80" i="1"/>
  <c r="E79" i="1"/>
  <c r="D79" i="1"/>
  <c r="C79" i="1"/>
  <c r="E78" i="1"/>
  <c r="D78" i="1"/>
  <c r="C78" i="1"/>
  <c r="E72" i="1"/>
  <c r="D72" i="1"/>
  <c r="C72" i="1"/>
  <c r="E71" i="1"/>
  <c r="D71" i="1"/>
  <c r="C71" i="1"/>
  <c r="E70" i="1"/>
  <c r="D70" i="1"/>
  <c r="C70" i="1"/>
  <c r="E69" i="1"/>
  <c r="D69" i="1"/>
  <c r="C69" i="1"/>
  <c r="E68" i="1"/>
  <c r="D68" i="1"/>
  <c r="C68" i="1"/>
  <c r="E52" i="1"/>
  <c r="D52" i="1"/>
  <c r="C52" i="1"/>
  <c r="E51" i="1"/>
  <c r="D51" i="1"/>
  <c r="C51" i="1"/>
  <c r="E50" i="1"/>
  <c r="D50" i="1"/>
  <c r="C50" i="1"/>
  <c r="E49" i="1"/>
  <c r="D49" i="1"/>
  <c r="C49" i="1"/>
  <c r="E48" i="1"/>
  <c r="D48" i="1"/>
  <c r="C48" i="1"/>
  <c r="E42" i="1"/>
  <c r="D42" i="1"/>
  <c r="C42" i="1"/>
  <c r="E41" i="1"/>
  <c r="D41" i="1"/>
  <c r="C41" i="1"/>
  <c r="E40" i="1"/>
  <c r="D40" i="1"/>
  <c r="C40" i="1"/>
  <c r="E39" i="1"/>
  <c r="D39" i="1"/>
  <c r="C39" i="1"/>
  <c r="E38" i="1"/>
  <c r="D38" i="1"/>
  <c r="C38" i="1"/>
  <c r="E22" i="1"/>
  <c r="D22" i="1"/>
  <c r="C22" i="1"/>
  <c r="E21" i="1"/>
  <c r="D21" i="1"/>
  <c r="C21" i="1"/>
  <c r="E20" i="1"/>
  <c r="D20" i="1"/>
  <c r="C20" i="1"/>
  <c r="E19" i="1"/>
  <c r="D19" i="1"/>
  <c r="C19" i="1"/>
  <c r="E18" i="1"/>
  <c r="D18" i="1"/>
  <c r="C18" i="1"/>
  <c r="E12" i="1"/>
  <c r="D12" i="1"/>
  <c r="C12" i="1"/>
  <c r="E11" i="1"/>
  <c r="D11" i="1"/>
  <c r="C11" i="1"/>
  <c r="E10" i="1"/>
  <c r="D10" i="1"/>
  <c r="C10" i="1"/>
  <c r="E9" i="1"/>
  <c r="D9" i="1"/>
  <c r="C9" i="1"/>
  <c r="E8" i="1"/>
  <c r="D8" i="1"/>
  <c r="C8" i="1"/>
  <c r="E120" i="2" l="1"/>
  <c r="E121" i="2"/>
  <c r="C119" i="2"/>
  <c r="C120" i="2"/>
  <c r="C121" i="2"/>
  <c r="E122" i="2"/>
  <c r="C122" i="2"/>
  <c r="E118" i="2"/>
  <c r="C118" i="2"/>
  <c r="E119" i="2"/>
  <c r="E91" i="2" l="1"/>
  <c r="C91" i="2"/>
  <c r="E92" i="2"/>
  <c r="C90" i="2"/>
  <c r="C92" i="2"/>
  <c r="E88" i="2"/>
  <c r="C88" i="2"/>
  <c r="E89" i="2"/>
  <c r="C89" i="2"/>
  <c r="E90" i="2"/>
  <c r="D90" i="2" l="1"/>
  <c r="D121" i="2" l="1"/>
  <c r="D91" i="2"/>
  <c r="D120" i="2"/>
  <c r="D118" i="2" l="1"/>
  <c r="D119" i="2"/>
  <c r="D122" i="2"/>
  <c r="D89" i="2" l="1"/>
  <c r="D92" i="2"/>
  <c r="D88" i="2"/>
  <c r="D43" i="6" l="1"/>
  <c r="D42" i="6"/>
  <c r="E22" i="6"/>
  <c r="E21" i="6"/>
  <c r="C63" i="6"/>
  <c r="E85" i="5"/>
  <c r="C85" i="5"/>
  <c r="E64" i="5"/>
  <c r="E63" i="5"/>
  <c r="C63" i="5"/>
  <c r="E43" i="5"/>
  <c r="E42" i="5"/>
  <c r="C42" i="5"/>
  <c r="E22" i="5"/>
  <c r="C22" i="5"/>
  <c r="C21" i="5"/>
  <c r="E85" i="3"/>
  <c r="E84" i="3"/>
  <c r="C84" i="3"/>
  <c r="E64" i="3"/>
  <c r="C64" i="3"/>
  <c r="C63" i="3"/>
  <c r="E42" i="3"/>
  <c r="C43" i="3"/>
  <c r="C42" i="3"/>
  <c r="C22" i="3"/>
  <c r="C21" i="3"/>
  <c r="E84" i="4"/>
  <c r="C84" i="4"/>
  <c r="C64" i="4"/>
  <c r="C63" i="4"/>
  <c r="E43" i="4"/>
  <c r="E42" i="4"/>
  <c r="C42" i="4"/>
  <c r="E21" i="4"/>
  <c r="C22" i="4"/>
  <c r="C21" i="4"/>
  <c r="E43" i="3" l="1"/>
  <c r="E84" i="6"/>
  <c r="C64" i="6"/>
  <c r="E85" i="4"/>
  <c r="E22" i="4"/>
  <c r="C85" i="3"/>
  <c r="E22" i="3"/>
  <c r="C43" i="4"/>
  <c r="C43" i="5"/>
  <c r="C85" i="4"/>
  <c r="E63" i="3"/>
  <c r="E21" i="5"/>
  <c r="C42" i="6"/>
  <c r="C64" i="5"/>
  <c r="E21" i="3"/>
  <c r="C22" i="6"/>
  <c r="E42" i="6"/>
  <c r="E43" i="6"/>
  <c r="D85" i="5"/>
  <c r="C43" i="6"/>
  <c r="D21" i="6"/>
  <c r="D84" i="6"/>
  <c r="C84" i="5"/>
  <c r="E84" i="5"/>
  <c r="C21" i="6"/>
  <c r="C84" i="6"/>
  <c r="D22" i="6"/>
  <c r="E63" i="4"/>
  <c r="E64" i="4"/>
  <c r="D21" i="4"/>
  <c r="D42" i="5"/>
  <c r="D63" i="4"/>
  <c r="D22" i="4"/>
  <c r="D43" i="4"/>
  <c r="D64" i="4"/>
  <c r="D85" i="4"/>
  <c r="D22" i="3"/>
  <c r="D43" i="3"/>
  <c r="D64" i="3"/>
  <c r="D85" i="3"/>
  <c r="D22" i="5"/>
  <c r="D43" i="5"/>
  <c r="D64" i="5"/>
  <c r="D84" i="4"/>
  <c r="D84" i="3"/>
  <c r="D84" i="5"/>
  <c r="D42" i="4"/>
  <c r="D42" i="3"/>
  <c r="D63" i="5"/>
  <c r="D21" i="3"/>
  <c r="D63" i="3"/>
  <c r="D21" i="5"/>
  <c r="D93" i="2"/>
  <c r="E62" i="2"/>
  <c r="E61" i="2"/>
  <c r="E60" i="2"/>
  <c r="E59" i="2"/>
  <c r="E58" i="2"/>
  <c r="C62" i="2"/>
  <c r="C61" i="2"/>
  <c r="C60" i="2"/>
  <c r="C59" i="2"/>
  <c r="C58" i="2"/>
  <c r="D32" i="2"/>
  <c r="E28" i="2"/>
  <c r="C30" i="2" l="1"/>
  <c r="C29" i="2"/>
  <c r="D29" i="2"/>
  <c r="E31" i="2"/>
  <c r="C89" i="1"/>
  <c r="C119" i="1"/>
  <c r="C32" i="2"/>
  <c r="C31" i="2"/>
  <c r="C28" i="1"/>
  <c r="C30" i="1"/>
  <c r="C32" i="1"/>
  <c r="C58" i="1"/>
  <c r="C60" i="1"/>
  <c r="C62" i="1"/>
  <c r="C88" i="1"/>
  <c r="C90" i="1"/>
  <c r="C92" i="1"/>
  <c r="C118" i="1"/>
  <c r="C121" i="1"/>
  <c r="D28" i="2"/>
  <c r="E30" i="2"/>
  <c r="E29" i="2"/>
  <c r="C120" i="1"/>
  <c r="C122" i="1"/>
  <c r="D28" i="1"/>
  <c r="D30" i="1"/>
  <c r="D32" i="1"/>
  <c r="D58" i="1"/>
  <c r="D60" i="1"/>
  <c r="D62" i="1"/>
  <c r="D88" i="1"/>
  <c r="D90" i="1"/>
  <c r="D92" i="1"/>
  <c r="D118" i="1"/>
  <c r="D120" i="1"/>
  <c r="D122" i="1"/>
  <c r="C28" i="2"/>
  <c r="E28" i="1"/>
  <c r="E30" i="1"/>
  <c r="E32" i="1"/>
  <c r="E58" i="1"/>
  <c r="E60" i="1"/>
  <c r="E62" i="1"/>
  <c r="E88" i="1"/>
  <c r="E90" i="1"/>
  <c r="E92" i="1"/>
  <c r="E118" i="1"/>
  <c r="E120" i="1"/>
  <c r="E122" i="1"/>
  <c r="C59" i="1"/>
  <c r="E29" i="1"/>
  <c r="E59" i="1"/>
  <c r="E89" i="1"/>
  <c r="C29" i="1"/>
  <c r="C31" i="1"/>
  <c r="C61" i="1"/>
  <c r="C91" i="1"/>
  <c r="E31" i="1"/>
  <c r="E61" i="1"/>
  <c r="E91" i="1"/>
  <c r="E119" i="1"/>
  <c r="E121" i="1"/>
  <c r="D61" i="1"/>
  <c r="D89" i="1"/>
  <c r="D91" i="1"/>
  <c r="D119" i="1"/>
  <c r="D121" i="1"/>
  <c r="E32" i="2"/>
  <c r="D31" i="2"/>
  <c r="D30" i="2"/>
  <c r="D60" i="2"/>
  <c r="F60" i="2" s="1"/>
  <c r="D61" i="2"/>
  <c r="F61" i="2" s="1"/>
  <c r="D29" i="1"/>
  <c r="D62" i="2"/>
  <c r="D59" i="1"/>
  <c r="D31" i="1"/>
  <c r="D58" i="2"/>
  <c r="F58" i="2" s="1"/>
  <c r="D59" i="2"/>
  <c r="F59" i="2" s="1"/>
  <c r="E86" i="6"/>
  <c r="D86" i="6"/>
  <c r="C86" i="6"/>
  <c r="F85" i="6"/>
  <c r="F84" i="6"/>
  <c r="E79" i="6"/>
  <c r="D79" i="6"/>
  <c r="C79" i="6"/>
  <c r="F78" i="6"/>
  <c r="F77" i="6"/>
  <c r="E72" i="6"/>
  <c r="D72" i="6"/>
  <c r="C72" i="6"/>
  <c r="F71" i="6"/>
  <c r="F70" i="6"/>
  <c r="E65" i="6"/>
  <c r="D65" i="6"/>
  <c r="C65" i="6"/>
  <c r="F64" i="6"/>
  <c r="F63" i="6"/>
  <c r="E58" i="6"/>
  <c r="D58" i="6"/>
  <c r="C58" i="6"/>
  <c r="F57" i="6"/>
  <c r="F56" i="6"/>
  <c r="E51" i="6"/>
  <c r="D51" i="6"/>
  <c r="C51" i="6"/>
  <c r="F50" i="6"/>
  <c r="F49" i="6"/>
  <c r="E44" i="6"/>
  <c r="D44" i="6"/>
  <c r="C44" i="6"/>
  <c r="F43" i="6"/>
  <c r="F42" i="6"/>
  <c r="E37" i="6"/>
  <c r="D37" i="6"/>
  <c r="C37" i="6"/>
  <c r="F36" i="6"/>
  <c r="F35" i="6"/>
  <c r="E30" i="6"/>
  <c r="D30" i="6"/>
  <c r="C30" i="6"/>
  <c r="F29" i="6"/>
  <c r="F28" i="6"/>
  <c r="E23" i="6"/>
  <c r="D23" i="6"/>
  <c r="C23" i="6"/>
  <c r="F22" i="6"/>
  <c r="F21" i="6"/>
  <c r="E16" i="6"/>
  <c r="D16" i="6"/>
  <c r="C16" i="6"/>
  <c r="F15" i="6"/>
  <c r="F14" i="6"/>
  <c r="E9" i="6"/>
  <c r="D9" i="6"/>
  <c r="C9" i="6"/>
  <c r="F8" i="6"/>
  <c r="F7" i="6"/>
  <c r="E86" i="5"/>
  <c r="D86" i="5"/>
  <c r="C86" i="5"/>
  <c r="F85" i="5"/>
  <c r="F84" i="5"/>
  <c r="E79" i="5"/>
  <c r="D79" i="5"/>
  <c r="C79" i="5"/>
  <c r="F78" i="5"/>
  <c r="F77" i="5"/>
  <c r="E72" i="5"/>
  <c r="D72" i="5"/>
  <c r="C72" i="5"/>
  <c r="F71" i="5"/>
  <c r="F70" i="5"/>
  <c r="E65" i="5"/>
  <c r="D65" i="5"/>
  <c r="C65" i="5"/>
  <c r="F64" i="5"/>
  <c r="F63" i="5"/>
  <c r="E58" i="5"/>
  <c r="D58" i="5"/>
  <c r="C58" i="5"/>
  <c r="F57" i="5"/>
  <c r="F56" i="5"/>
  <c r="E51" i="5"/>
  <c r="D51" i="5"/>
  <c r="C51" i="5"/>
  <c r="F50" i="5"/>
  <c r="F49" i="5"/>
  <c r="E44" i="5"/>
  <c r="D44" i="5"/>
  <c r="C44" i="5"/>
  <c r="F43" i="5"/>
  <c r="F42" i="5"/>
  <c r="E37" i="5"/>
  <c r="D37" i="5"/>
  <c r="C37" i="5"/>
  <c r="F36" i="5"/>
  <c r="F35" i="5"/>
  <c r="E30" i="5"/>
  <c r="D30" i="5"/>
  <c r="C30" i="5"/>
  <c r="F29" i="5"/>
  <c r="F28" i="5"/>
  <c r="E23" i="5"/>
  <c r="D23" i="5"/>
  <c r="C23" i="5"/>
  <c r="F22" i="5"/>
  <c r="F21" i="5"/>
  <c r="E16" i="5"/>
  <c r="D16" i="5"/>
  <c r="C16" i="5"/>
  <c r="F15" i="5"/>
  <c r="F14" i="5"/>
  <c r="E9" i="5"/>
  <c r="D9" i="5"/>
  <c r="C9" i="5"/>
  <c r="F8" i="5"/>
  <c r="F7" i="5"/>
  <c r="E86" i="3"/>
  <c r="D86" i="3"/>
  <c r="C86" i="3"/>
  <c r="F85" i="3"/>
  <c r="F84" i="3"/>
  <c r="E79" i="3"/>
  <c r="D79" i="3"/>
  <c r="C79" i="3"/>
  <c r="F78" i="3"/>
  <c r="F77" i="3"/>
  <c r="E72" i="3"/>
  <c r="D72" i="3"/>
  <c r="C72" i="3"/>
  <c r="F71" i="3"/>
  <c r="F70" i="3"/>
  <c r="E65" i="3"/>
  <c r="D65" i="3"/>
  <c r="C65" i="3"/>
  <c r="F64" i="3"/>
  <c r="F63" i="3"/>
  <c r="E58" i="3"/>
  <c r="D58" i="3"/>
  <c r="C58" i="3"/>
  <c r="F57" i="3"/>
  <c r="F56" i="3"/>
  <c r="E51" i="3"/>
  <c r="D51" i="3"/>
  <c r="C51" i="3"/>
  <c r="F50" i="3"/>
  <c r="F49" i="3"/>
  <c r="E44" i="3"/>
  <c r="D44" i="3"/>
  <c r="C44" i="3"/>
  <c r="F43" i="3"/>
  <c r="F42" i="3"/>
  <c r="E37" i="3"/>
  <c r="D37" i="3"/>
  <c r="C37" i="3"/>
  <c r="F36" i="3"/>
  <c r="F35" i="3"/>
  <c r="E30" i="3"/>
  <c r="D30" i="3"/>
  <c r="C30" i="3"/>
  <c r="F29" i="3"/>
  <c r="F28" i="3"/>
  <c r="E23" i="3"/>
  <c r="D23" i="3"/>
  <c r="C23" i="3"/>
  <c r="F22" i="3"/>
  <c r="F21" i="3"/>
  <c r="E16" i="3"/>
  <c r="D16" i="3"/>
  <c r="C16" i="3"/>
  <c r="F15" i="3"/>
  <c r="F14" i="3"/>
  <c r="E9" i="3"/>
  <c r="D9" i="3"/>
  <c r="C9" i="3"/>
  <c r="F8" i="3"/>
  <c r="F7" i="3"/>
  <c r="E86" i="4"/>
  <c r="D86" i="4"/>
  <c r="C86" i="4"/>
  <c r="F85" i="4"/>
  <c r="F84" i="4"/>
  <c r="E79" i="4"/>
  <c r="D79" i="4"/>
  <c r="C79" i="4"/>
  <c r="F78" i="4"/>
  <c r="F77" i="4"/>
  <c r="E72" i="4"/>
  <c r="D72" i="4"/>
  <c r="C72" i="4"/>
  <c r="F71" i="4"/>
  <c r="F70" i="4"/>
  <c r="E65" i="4"/>
  <c r="D65" i="4"/>
  <c r="C65" i="4"/>
  <c r="F64" i="4"/>
  <c r="F63" i="4"/>
  <c r="E58" i="4"/>
  <c r="D58" i="4"/>
  <c r="C58" i="4"/>
  <c r="F57" i="4"/>
  <c r="F56" i="4"/>
  <c r="E51" i="4"/>
  <c r="D51" i="4"/>
  <c r="C51" i="4"/>
  <c r="F50" i="4"/>
  <c r="F49" i="4"/>
  <c r="E44" i="4"/>
  <c r="D44" i="4"/>
  <c r="C44" i="4"/>
  <c r="F43" i="4"/>
  <c r="F42" i="4"/>
  <c r="E37" i="4"/>
  <c r="D37" i="4"/>
  <c r="C37" i="4"/>
  <c r="F36" i="4"/>
  <c r="F35" i="4"/>
  <c r="E30" i="4"/>
  <c r="D30" i="4"/>
  <c r="C30" i="4"/>
  <c r="F29" i="4"/>
  <c r="F28" i="4"/>
  <c r="E23" i="4"/>
  <c r="D23" i="4"/>
  <c r="C23" i="4"/>
  <c r="F22" i="4"/>
  <c r="F21" i="4"/>
  <c r="E16" i="4"/>
  <c r="D16" i="4"/>
  <c r="C16" i="4"/>
  <c r="F15" i="4"/>
  <c r="F14" i="4"/>
  <c r="E9" i="4"/>
  <c r="D9" i="4"/>
  <c r="C9" i="4"/>
  <c r="F8" i="4"/>
  <c r="F7" i="4"/>
  <c r="E123" i="2"/>
  <c r="D123" i="2"/>
  <c r="C123" i="2"/>
  <c r="F122" i="2"/>
  <c r="F121" i="2"/>
  <c r="F120" i="2"/>
  <c r="F119" i="2"/>
  <c r="F118" i="2"/>
  <c r="E113" i="2"/>
  <c r="D113" i="2"/>
  <c r="C113" i="2"/>
  <c r="F112" i="2"/>
  <c r="F111" i="2"/>
  <c r="F110" i="2"/>
  <c r="F109" i="2"/>
  <c r="F108" i="2"/>
  <c r="E103" i="2"/>
  <c r="E52" i="8" s="1"/>
  <c r="E53" i="8" s="1"/>
  <c r="D103" i="2"/>
  <c r="D52" i="8" s="1"/>
  <c r="D53" i="8" s="1"/>
  <c r="C103" i="2"/>
  <c r="F102" i="2"/>
  <c r="F101" i="2"/>
  <c r="F100" i="2"/>
  <c r="F99" i="2"/>
  <c r="F98" i="2"/>
  <c r="E93" i="2"/>
  <c r="C93" i="2"/>
  <c r="F92" i="2"/>
  <c r="F91" i="2"/>
  <c r="F90" i="2"/>
  <c r="F89" i="2"/>
  <c r="F88" i="2"/>
  <c r="E83" i="2"/>
  <c r="D83" i="2"/>
  <c r="C83" i="2"/>
  <c r="F82" i="2"/>
  <c r="F81" i="2"/>
  <c r="F80" i="2"/>
  <c r="F79" i="2"/>
  <c r="F78" i="2"/>
  <c r="E73" i="2"/>
  <c r="D73" i="2"/>
  <c r="C73" i="2"/>
  <c r="F72" i="2"/>
  <c r="F71" i="2"/>
  <c r="F70" i="2"/>
  <c r="F69" i="2"/>
  <c r="F68" i="2"/>
  <c r="E63" i="2"/>
  <c r="C63" i="2"/>
  <c r="F62" i="2"/>
  <c r="E53" i="2"/>
  <c r="D53" i="2"/>
  <c r="C53" i="2"/>
  <c r="F52" i="2"/>
  <c r="F51" i="2"/>
  <c r="F50" i="2"/>
  <c r="F49" i="2"/>
  <c r="F48" i="2"/>
  <c r="E43" i="2"/>
  <c r="E22" i="8" s="1"/>
  <c r="E23" i="8" s="1"/>
  <c r="D43" i="2"/>
  <c r="D22" i="8" s="1"/>
  <c r="D23" i="8" s="1"/>
  <c r="C43" i="2"/>
  <c r="C22" i="8" s="1"/>
  <c r="C23" i="8" s="1"/>
  <c r="F42" i="2"/>
  <c r="F41" i="2"/>
  <c r="F40" i="2"/>
  <c r="F39" i="2"/>
  <c r="F38" i="2"/>
  <c r="E23" i="2"/>
  <c r="D23" i="2"/>
  <c r="C23" i="2"/>
  <c r="F22" i="2"/>
  <c r="F21" i="2"/>
  <c r="F20" i="2"/>
  <c r="F19" i="2"/>
  <c r="E13" i="2"/>
  <c r="D13" i="2"/>
  <c r="C13" i="2"/>
  <c r="F12" i="2"/>
  <c r="F11" i="2"/>
  <c r="F10" i="2"/>
  <c r="F9" i="2"/>
  <c r="F8" i="2"/>
  <c r="E113" i="1"/>
  <c r="D113" i="1"/>
  <c r="C113" i="1"/>
  <c r="F112" i="1"/>
  <c r="F111" i="1"/>
  <c r="F110" i="1"/>
  <c r="F109" i="1"/>
  <c r="F108" i="1"/>
  <c r="E103" i="1"/>
  <c r="D103" i="1"/>
  <c r="C103" i="1"/>
  <c r="F102" i="1"/>
  <c r="F101" i="1"/>
  <c r="F100" i="1"/>
  <c r="F99" i="1"/>
  <c r="F98" i="1"/>
  <c r="E83" i="1"/>
  <c r="D83" i="1"/>
  <c r="D42" i="7" s="1"/>
  <c r="D43" i="7" s="1"/>
  <c r="C83" i="1"/>
  <c r="C42" i="7" s="1"/>
  <c r="C43" i="7" s="1"/>
  <c r="F82" i="1"/>
  <c r="F81" i="1"/>
  <c r="F80" i="1"/>
  <c r="F79" i="1"/>
  <c r="F78" i="1"/>
  <c r="E73" i="1"/>
  <c r="D73" i="1"/>
  <c r="C73" i="1"/>
  <c r="F72" i="1"/>
  <c r="F71" i="1"/>
  <c r="F70" i="1"/>
  <c r="F69" i="1"/>
  <c r="F68" i="1"/>
  <c r="E53" i="1"/>
  <c r="D53" i="1"/>
  <c r="C53" i="1"/>
  <c r="F52" i="1"/>
  <c r="F51" i="1"/>
  <c r="F50" i="1"/>
  <c r="F49" i="1"/>
  <c r="F48" i="1"/>
  <c r="E43" i="1"/>
  <c r="D43" i="1"/>
  <c r="C43" i="1"/>
  <c r="F42" i="1"/>
  <c r="F41" i="1"/>
  <c r="F40" i="1"/>
  <c r="F39" i="1"/>
  <c r="F38" i="1"/>
  <c r="E23" i="1"/>
  <c r="D23" i="1"/>
  <c r="C23" i="1"/>
  <c r="F22" i="1"/>
  <c r="F21" i="1"/>
  <c r="F20" i="1"/>
  <c r="F19" i="1"/>
  <c r="F18" i="1"/>
  <c r="E13" i="1"/>
  <c r="D13" i="1"/>
  <c r="C13" i="1"/>
  <c r="F12" i="1"/>
  <c r="F11" i="1"/>
  <c r="F10" i="1"/>
  <c r="F9" i="1"/>
  <c r="F8" i="1"/>
  <c r="F30" i="2" l="1"/>
  <c r="E27" i="7"/>
  <c r="F29" i="2"/>
  <c r="E27" i="8"/>
  <c r="E28" i="8" s="1"/>
  <c r="F32" i="2"/>
  <c r="F120" i="1"/>
  <c r="D42" i="8"/>
  <c r="E7" i="7"/>
  <c r="E8" i="7" s="1"/>
  <c r="C37" i="7"/>
  <c r="C38" i="7" s="1"/>
  <c r="D12" i="7"/>
  <c r="D13" i="7" s="1"/>
  <c r="C37" i="8"/>
  <c r="C63" i="1"/>
  <c r="D12" i="8"/>
  <c r="D13" i="8" s="1"/>
  <c r="C7" i="8"/>
  <c r="C8" i="8" s="1"/>
  <c r="C93" i="1"/>
  <c r="F30" i="1"/>
  <c r="F90" i="1"/>
  <c r="C33" i="2"/>
  <c r="F31" i="2"/>
  <c r="C12" i="8"/>
  <c r="D37" i="7"/>
  <c r="D38" i="7" s="1"/>
  <c r="E12" i="7"/>
  <c r="E13" i="7" s="1"/>
  <c r="E37" i="7"/>
  <c r="E38" i="7" s="1"/>
  <c r="C27" i="7"/>
  <c r="D7" i="7"/>
  <c r="D8" i="7" s="1"/>
  <c r="D27" i="7"/>
  <c r="E42" i="7"/>
  <c r="E43" i="7" s="1"/>
  <c r="E42" i="8"/>
  <c r="E12" i="8"/>
  <c r="E13" i="8" s="1"/>
  <c r="D7" i="8"/>
  <c r="D8" i="8" s="1"/>
  <c r="C27" i="8"/>
  <c r="C28" i="8" s="1"/>
  <c r="D37" i="8"/>
  <c r="D38" i="8" s="1"/>
  <c r="E7" i="8"/>
  <c r="E8" i="8" s="1"/>
  <c r="D27" i="8"/>
  <c r="D28" i="8" s="1"/>
  <c r="C42" i="8"/>
  <c r="C7" i="7"/>
  <c r="F88" i="1"/>
  <c r="F60" i="1"/>
  <c r="C12" i="7"/>
  <c r="C13" i="7" s="1"/>
  <c r="F28" i="1"/>
  <c r="F91" i="1"/>
  <c r="F32" i="1"/>
  <c r="C123" i="1"/>
  <c r="E37" i="8"/>
  <c r="E38" i="8" s="1"/>
  <c r="F118" i="1"/>
  <c r="E93" i="1"/>
  <c r="F119" i="1"/>
  <c r="F58" i="1"/>
  <c r="F28" i="2"/>
  <c r="D33" i="2"/>
  <c r="E33" i="2"/>
  <c r="C33" i="1"/>
  <c r="F62" i="1"/>
  <c r="F59" i="1"/>
  <c r="F61" i="1"/>
  <c r="F92" i="1"/>
  <c r="E123" i="1"/>
  <c r="D63" i="1"/>
  <c r="F29" i="1"/>
  <c r="D123" i="1"/>
  <c r="E63" i="1"/>
  <c r="F122" i="1"/>
  <c r="F31" i="1"/>
  <c r="F89" i="1"/>
  <c r="E33" i="1"/>
  <c r="D93" i="1"/>
  <c r="F121" i="1"/>
  <c r="D33" i="1"/>
  <c r="F123" i="2"/>
  <c r="D63" i="2"/>
  <c r="F63" i="2" s="1"/>
  <c r="D22" i="7"/>
  <c r="E22" i="7"/>
  <c r="F22" i="8"/>
  <c r="F23" i="2"/>
  <c r="F37" i="6"/>
  <c r="F113" i="1"/>
  <c r="F51" i="6"/>
  <c r="F72" i="6"/>
  <c r="F86" i="6"/>
  <c r="F79" i="6"/>
  <c r="F65" i="6"/>
  <c r="F58" i="6"/>
  <c r="F44" i="6"/>
  <c r="F30" i="6"/>
  <c r="F23" i="6"/>
  <c r="F16" i="6"/>
  <c r="F9" i="6"/>
  <c r="F86" i="5"/>
  <c r="F79" i="5"/>
  <c r="F72" i="5"/>
  <c r="F65" i="5"/>
  <c r="F58" i="5"/>
  <c r="F51" i="5"/>
  <c r="F44" i="5"/>
  <c r="F37" i="5"/>
  <c r="F30" i="5"/>
  <c r="F23" i="5"/>
  <c r="F16" i="5"/>
  <c r="F9" i="5"/>
  <c r="F86" i="3"/>
  <c r="F79" i="3"/>
  <c r="F72" i="3"/>
  <c r="F65" i="3"/>
  <c r="F58" i="3"/>
  <c r="F51" i="3"/>
  <c r="F44" i="3"/>
  <c r="F37" i="3"/>
  <c r="F30" i="3"/>
  <c r="F23" i="3"/>
  <c r="F16" i="3"/>
  <c r="F9" i="3"/>
  <c r="F86" i="4"/>
  <c r="F79" i="4"/>
  <c r="F72" i="4"/>
  <c r="F65" i="4"/>
  <c r="F58" i="4"/>
  <c r="F51" i="4"/>
  <c r="F44" i="4"/>
  <c r="F37" i="4"/>
  <c r="F30" i="4"/>
  <c r="F23" i="4"/>
  <c r="F16" i="4"/>
  <c r="F9" i="4"/>
  <c r="F113" i="2"/>
  <c r="F103" i="2"/>
  <c r="F93" i="2"/>
  <c r="F83" i="2"/>
  <c r="F73" i="2"/>
  <c r="F53" i="2"/>
  <c r="F43" i="2"/>
  <c r="F73" i="1"/>
  <c r="F23" i="1"/>
  <c r="F13" i="1"/>
  <c r="F103" i="1"/>
  <c r="F83" i="1"/>
  <c r="F53" i="1"/>
  <c r="F43" i="1"/>
  <c r="C22" i="7"/>
  <c r="F13" i="2"/>
  <c r="E23" i="7" l="1"/>
  <c r="E52" i="7"/>
  <c r="D57" i="8"/>
  <c r="D58" i="8" s="1"/>
  <c r="C23" i="7"/>
  <c r="C52" i="7"/>
  <c r="C53" i="7" s="1"/>
  <c r="D23" i="7"/>
  <c r="D52" i="7"/>
  <c r="C43" i="8"/>
  <c r="C57" i="8"/>
  <c r="C58" i="8" s="1"/>
  <c r="C38" i="8"/>
  <c r="C52" i="8"/>
  <c r="E43" i="8"/>
  <c r="E57" i="8"/>
  <c r="E58" i="8" s="1"/>
  <c r="E32" i="8"/>
  <c r="E33" i="8" s="1"/>
  <c r="F23" i="8"/>
  <c r="C28" i="7"/>
  <c r="C57" i="7"/>
  <c r="E53" i="7"/>
  <c r="D53" i="7"/>
  <c r="D28" i="7"/>
  <c r="D57" i="7"/>
  <c r="D58" i="7" s="1"/>
  <c r="E28" i="7"/>
  <c r="E57" i="7"/>
  <c r="D42" i="9"/>
  <c r="D43" i="9" s="1"/>
  <c r="D43" i="8"/>
  <c r="C7" i="9"/>
  <c r="C8" i="9" s="1"/>
  <c r="C8" i="7"/>
  <c r="C17" i="8"/>
  <c r="C18" i="8" s="1"/>
  <c r="C13" i="8"/>
  <c r="E17" i="8"/>
  <c r="E18" i="8" s="1"/>
  <c r="E47" i="8"/>
  <c r="D32" i="8"/>
  <c r="D33" i="8" s="1"/>
  <c r="E7" i="9"/>
  <c r="E8" i="9" s="1"/>
  <c r="E27" i="9"/>
  <c r="E28" i="9" s="1"/>
  <c r="E12" i="9"/>
  <c r="E13" i="9" s="1"/>
  <c r="E42" i="9"/>
  <c r="E43" i="9" s="1"/>
  <c r="D12" i="9"/>
  <c r="D13" i="9" s="1"/>
  <c r="D47" i="8"/>
  <c r="C47" i="8"/>
  <c r="F123" i="1"/>
  <c r="F7" i="8"/>
  <c r="F42" i="8"/>
  <c r="C42" i="9"/>
  <c r="C43" i="9" s="1"/>
  <c r="C27" i="9"/>
  <c r="C28" i="9" s="1"/>
  <c r="D17" i="8"/>
  <c r="F27" i="8"/>
  <c r="F28" i="8" s="1"/>
  <c r="C32" i="8"/>
  <c r="C33" i="8" s="1"/>
  <c r="D57" i="9"/>
  <c r="D58" i="9" s="1"/>
  <c r="D27" i="9"/>
  <c r="D28" i="9" s="1"/>
  <c r="C57" i="9"/>
  <c r="C58" i="9" s="1"/>
  <c r="D7" i="9"/>
  <c r="D8" i="9" s="1"/>
  <c r="F37" i="8"/>
  <c r="C17" i="7"/>
  <c r="F33" i="1"/>
  <c r="F7" i="7"/>
  <c r="F8" i="7" s="1"/>
  <c r="F63" i="1"/>
  <c r="F33" i="2"/>
  <c r="F93" i="1"/>
  <c r="D47" i="7"/>
  <c r="D48" i="7" s="1"/>
  <c r="C47" i="7"/>
  <c r="E47" i="7"/>
  <c r="E48" i="7" s="1"/>
  <c r="E32" i="7"/>
  <c r="E33" i="7" s="1"/>
  <c r="D22" i="9"/>
  <c r="D23" i="9" s="1"/>
  <c r="D32" i="7"/>
  <c r="D33" i="7" s="1"/>
  <c r="C32" i="7"/>
  <c r="E17" i="7"/>
  <c r="E18" i="7" s="1"/>
  <c r="D17" i="7"/>
  <c r="D18" i="7" s="1"/>
  <c r="E22" i="9"/>
  <c r="C12" i="9"/>
  <c r="E37" i="9"/>
  <c r="C37" i="9"/>
  <c r="F37" i="7"/>
  <c r="F38" i="7" s="1"/>
  <c r="D37" i="9"/>
  <c r="F12" i="8"/>
  <c r="F13" i="8" s="1"/>
  <c r="F42" i="7"/>
  <c r="F12" i="7"/>
  <c r="F13" i="7" s="1"/>
  <c r="F27" i="7"/>
  <c r="F22" i="7"/>
  <c r="C22" i="9"/>
  <c r="C23" i="9" s="1"/>
  <c r="F23" i="7" l="1"/>
  <c r="F52" i="7"/>
  <c r="C48" i="8"/>
  <c r="C62" i="8"/>
  <c r="D48" i="8"/>
  <c r="D62" i="8"/>
  <c r="D63" i="8" s="1"/>
  <c r="C53" i="8"/>
  <c r="F52" i="8"/>
  <c r="F53" i="8" s="1"/>
  <c r="E48" i="8"/>
  <c r="E62" i="8"/>
  <c r="E63" i="8" s="1"/>
  <c r="F43" i="8"/>
  <c r="F57" i="8"/>
  <c r="F58" i="8" s="1"/>
  <c r="F43" i="7"/>
  <c r="F57" i="7"/>
  <c r="D52" i="9"/>
  <c r="C48" i="7"/>
  <c r="F28" i="7"/>
  <c r="C18" i="7"/>
  <c r="E58" i="7"/>
  <c r="E57" i="9"/>
  <c r="E58" i="9" s="1"/>
  <c r="C33" i="7"/>
  <c r="F38" i="8"/>
  <c r="F8" i="8"/>
  <c r="C58" i="7"/>
  <c r="C38" i="9"/>
  <c r="C52" i="9"/>
  <c r="E52" i="9"/>
  <c r="F58" i="7"/>
  <c r="F17" i="8"/>
  <c r="F18" i="8" s="1"/>
  <c r="D18" i="8"/>
  <c r="E47" i="9"/>
  <c r="E48" i="9" s="1"/>
  <c r="E38" i="9"/>
  <c r="C17" i="9"/>
  <c r="C18" i="9" s="1"/>
  <c r="C13" i="9"/>
  <c r="D47" i="9"/>
  <c r="D48" i="9" s="1"/>
  <c r="D38" i="9"/>
  <c r="E32" i="9"/>
  <c r="E33" i="9" s="1"/>
  <c r="E23" i="9"/>
  <c r="F62" i="8"/>
  <c r="F63" i="8" s="1"/>
  <c r="C63" i="8"/>
  <c r="E17" i="9"/>
  <c r="E18" i="9" s="1"/>
  <c r="F7" i="9"/>
  <c r="F8" i="9" s="1"/>
  <c r="F32" i="8"/>
  <c r="F33" i="8" s="1"/>
  <c r="F47" i="8"/>
  <c r="F48" i="8" s="1"/>
  <c r="F42" i="9"/>
  <c r="F43" i="9" s="1"/>
  <c r="C32" i="9"/>
  <c r="C33" i="9" s="1"/>
  <c r="C47" i="9"/>
  <c r="D17" i="9"/>
  <c r="F27" i="9"/>
  <c r="F28" i="9" s="1"/>
  <c r="D32" i="9"/>
  <c r="D33" i="9" s="1"/>
  <c r="F32" i="7"/>
  <c r="F33" i="7" s="1"/>
  <c r="F47" i="7"/>
  <c r="F17" i="7"/>
  <c r="F18" i="7" s="1"/>
  <c r="F12" i="9"/>
  <c r="F13" i="9" s="1"/>
  <c r="F22" i="9"/>
  <c r="F23" i="9" s="1"/>
  <c r="F37" i="9"/>
  <c r="F38" i="9" s="1"/>
  <c r="F48" i="7" l="1"/>
  <c r="F62" i="7"/>
  <c r="F57" i="9"/>
  <c r="F58" i="9" s="1"/>
  <c r="F17" i="9"/>
  <c r="F18" i="9" s="1"/>
  <c r="D18" i="9"/>
  <c r="F47" i="9"/>
  <c r="F48" i="9" s="1"/>
  <c r="C48" i="9"/>
  <c r="F32" i="9"/>
  <c r="F33" i="9" s="1"/>
  <c r="D62" i="7"/>
  <c r="D63" i="7" s="1"/>
  <c r="E62" i="7"/>
  <c r="E63" i="7" s="1"/>
  <c r="C53" i="9"/>
  <c r="C62" i="7"/>
  <c r="F53" i="7" l="1"/>
  <c r="C63" i="7"/>
  <c r="D62" i="9"/>
  <c r="D63" i="9" s="1"/>
  <c r="D53" i="9"/>
  <c r="E62" i="9"/>
  <c r="E63" i="9" s="1"/>
  <c r="E53" i="9"/>
  <c r="C62" i="9"/>
  <c r="F52" i="9"/>
  <c r="F53" i="9" s="1"/>
  <c r="F63" i="7"/>
  <c r="F62" i="9" l="1"/>
  <c r="F63" i="9" s="1"/>
  <c r="C63" i="9"/>
</calcChain>
</file>

<file path=xl/sharedStrings.xml><?xml version="1.0" encoding="utf-8"?>
<sst xmlns="http://schemas.openxmlformats.org/spreadsheetml/2006/main" count="1120" uniqueCount="99">
  <si>
    <t>Programma 01: Trasporto Ferroviario</t>
  </si>
  <si>
    <t>Programma 02: Trasporto Pubblico Locale</t>
  </si>
  <si>
    <t>Programma 03: Trasporto per vie d'acqua</t>
  </si>
  <si>
    <t>Programma 04: Altre modalità di trasporto</t>
  </si>
  <si>
    <t>Programma 05: Viabilità e infrastrutture stradali</t>
  </si>
  <si>
    <t>Italia Settentrionale</t>
  </si>
  <si>
    <t>Italia Centrale</t>
  </si>
  <si>
    <t>Italia Meridionale e Insulare</t>
  </si>
  <si>
    <t>Totale Italia</t>
  </si>
  <si>
    <t xml:space="preserve"> </t>
  </si>
  <si>
    <t>Totale Programmi</t>
  </si>
  <si>
    <t>Nota: eventuali incongruenze nei totali sono da attribuirsi alla procedura di arrotondamento.</t>
  </si>
  <si>
    <t>d) Pagamenti in conto competenza per spese correnti  - Spese correnti dirette (tutti i macroaggregati diversi da 04)</t>
  </si>
  <si>
    <t xml:space="preserve">l)Totale pagamenti in conto competenza + in conto residui per spese correnti - Spese correnti dirette </t>
  </si>
  <si>
    <t xml:space="preserve">a) Impegni per spese correnti - Spese correnti dirette (tutti i macroaggregati diversi da 04)  </t>
  </si>
  <si>
    <t xml:space="preserve">b) Impegni per spese correnti  - Contributi e trasferimenti correnti (Macro-aggregato 04 - Trasferimenti correnti) </t>
  </si>
  <si>
    <t xml:space="preserve">c) Impegni per spese correnti - Totale spese correnti </t>
  </si>
  <si>
    <t xml:space="preserve">f) Pagamenti in conto competenza per spese correnti -Totale spese correnti  </t>
  </si>
  <si>
    <t xml:space="preserve">g) Pagamenti in conto residui per spese correnti - Spese correnti dirette (tutti i macroaggregati diversi da 04) </t>
  </si>
  <si>
    <t xml:space="preserve">h) Pagamenti in conto residui per spese correnti - Contributi e trasferimenti correnti (Macro-aggregato 04 - Trasferimenti correnti) </t>
  </si>
  <si>
    <t xml:space="preserve">i) Pagamenti in conto residui per spese correnti - Totale spese correnti  </t>
  </si>
  <si>
    <t xml:space="preserve">n) Totale pagamenti in conto competenza + in conto residui per spese correnti Totale spese correnti </t>
  </si>
  <si>
    <t>e) Pagamenti in conto competenza per spese correnti - Contributi e trasferimenti correnti (Macro-aggregato 04 - Trasferimenti correnti)</t>
  </si>
  <si>
    <t xml:space="preserve">m) Totale pagamenti in conto competenza + in conto residui per spese correnti - Contributi e trasferimenti correnti (Macro-aggregato 04 - Trasferimenti correnti) </t>
  </si>
  <si>
    <t xml:space="preserve">Titolo II - Spese in Conto Capitale  - Codice Missione 10 - Trasporti e diritto alla mobilità - </t>
  </si>
  <si>
    <t>g) Pagamenti in conto residui per spese in conto capitale - Spese in conto capitale dirette (tutti i macroaggregati diversi da 04)</t>
  </si>
  <si>
    <t>i) Pagamenti in conto residui per spese in conto capitale - Totale spese in conto capitale</t>
  </si>
  <si>
    <t>l) Totale pagamenti (in conto competenza + in conto residui) per spese in conto capitale - Spese in conto capitale dirette (tutti i macroaggregati diversi da 04)</t>
  </si>
  <si>
    <t>n) Totale pagamenti (in conto competenza + in conto residui) per spese in conto capitale  - Totale spese in conto capitale</t>
  </si>
  <si>
    <t xml:space="preserve">Missione 12 - Diritti sociali, politiche sociali e famiglia - </t>
  </si>
  <si>
    <t>Programma 02: Interventi per la disabilità</t>
  </si>
  <si>
    <t>Programma 03: Interventi per gli anziani</t>
  </si>
  <si>
    <t>h) Pagamenti in conto residui per spese in conto capitale - Contributi e trasferimenti in conto capitale (Macro-aggregato 04 - Trasferimenti correnti)</t>
  </si>
  <si>
    <t>Altri interventi in materia di trasporti e diritto alla mobilità</t>
  </si>
  <si>
    <t>Programma __: Altri Interventi ________</t>
  </si>
  <si>
    <t xml:space="preserve">Missione 10 - Trasporti e diritto alla mobilità </t>
  </si>
  <si>
    <t xml:space="preserve">Titolo I - Spese correnti -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</si>
  <si>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Titolo II - Spese in Conto Capitale  </t>
  </si>
  <si>
    <t>a) Impegni per spese correnti  - Spese correnti dirette (tutti i macroaggregati diversi da 04)</t>
  </si>
  <si>
    <t>b) Impegni per spese correnti  - Contributi e trasferimenti correnti (Macro-aggregato 04 - Trasferimenti correnti)</t>
  </si>
  <si>
    <t>c) Impegni per spese correnti  - Totale spese correnti</t>
  </si>
  <si>
    <t>e) Pagamenti in conto competenza per spese correnti  - Contributi e trasferimenti correnti (Macro-aggregato 04 - Trasferimenti correnti)</t>
  </si>
  <si>
    <t>f) Pagamenti in conto competenza per spese correnti  - Totale spese correnti</t>
  </si>
  <si>
    <t>g) Pagamenti in conto residui per spese correnti  - Spese correnti dirette (tutti i macroaggregati diversi da 04)</t>
  </si>
  <si>
    <t>h) Pagamenti in conto residui per spese correnti  - Contributi e trasferimenti correnti (Macro-aggregato 04 - Trasferimenti correnti)</t>
  </si>
  <si>
    <t>i) Pagamenti in conto residui per spese correnti  - Totale spese correnti</t>
  </si>
  <si>
    <t>l) Totale pagamenti in conto competenza + in conto residui per spese correnti  - Spese correnti dirette (tutti i macroaggregati diversi da 04)</t>
  </si>
  <si>
    <t>m) Totale pagamenti in conto competenza + in conto residui per spese correnti  - Contributi e trasferimenti correnti (Macro-aggregato 04 - Trasferimenti correnti)</t>
  </si>
  <si>
    <t>n) Totale pagamenti in conto competenza + in conto residui per spese correnti  - Totale spese correnti</t>
  </si>
  <si>
    <t>a) Impegni per spese correnti - Spese correnti dirette (tutti i macroaggregati diversi da 04)</t>
  </si>
  <si>
    <t>a) Impegni per spese in conto capitale  - Spese in conto capitale dirette (tutti i macroaggregati diversi da 04)</t>
  </si>
  <si>
    <t>c) Impegni per spese in conto capitale  - Totale spese in conto capitale</t>
  </si>
  <si>
    <t>d) Pagamenti in conto competenza per spese in conto capitale  - Spese in conto capitale dirette (tutti i macroaggregati diversi da 04)</t>
  </si>
  <si>
    <t>f) Pagamenti in conto competenza per spese in conto capitale  - Totale spese in conto capitale</t>
  </si>
  <si>
    <t>i) Pagamenti in conto residui per spese in conto capitale  - Totale spese in conto capitale</t>
  </si>
  <si>
    <t>l) Totale pagamenti in conto competenza + in conto residui per spese in conto capitale  - Spese in conto capitale dirette (tutti i macroaggregati diversi da 04)</t>
  </si>
  <si>
    <t>n) Totale pagamenti in conto competenza + in conto residui per spese in conto capitale  - Totale spese in conto capitale</t>
  </si>
  <si>
    <t>Titolo I - Spese correnti Codice Missione 12 - Diritti sociali, politiche sociali e famiglia</t>
  </si>
  <si>
    <t>Titolo II - Spese in Conto Capitale Codice Missione 12 - Diritti sociali, politiche sociali e famiglia</t>
  </si>
  <si>
    <t>Fonte: Ministero delle Infrastrutture e dei Trasporti, Province.</t>
  </si>
  <si>
    <t xml:space="preserve">n) Totale pagamenti in conto competenza + in conto residui per spese correnti - Totale spese correnti </t>
  </si>
  <si>
    <t>l)Totale pagamenti in conto competenza + in conto residui per spese correnti - Spese correnti dirette (tutti i macroaffregati diverswi da 04)</t>
  </si>
  <si>
    <t>a) Impegni per spese in conto capitale - Spese in conto capitale dirette (tutti i macroaggregati diversi da 04)</t>
  </si>
  <si>
    <t>c) Impegni per spese in conto capitale - Totale spese in conto capitale</t>
  </si>
  <si>
    <t>d) Pagamenti in conto competenza per spese in conto capitale - Spese in conto capitale dirette (tutti i macroaggregati diversi da 04)</t>
  </si>
  <si>
    <t>e) Pagamenti in conto competenza per spese in conto capitale - Contributi e trasferimenti in conto capitale (Macro-aggregato 04 - Trasferimenti in conto capitale)</t>
  </si>
  <si>
    <t>b) Impegni per spese in conto capitale - Contributi e trasferimenti in conto capitale (Macro-aggregato 04 - Trasferimenti in conto capitale)</t>
  </si>
  <si>
    <t>m) Totale pagamenti (in conto competenza + in conto residui) per spese in conto capitale - Contributi e trasferimenti in conto capitale (Macro-aggregato 04 - Trasferimenti in conto capitale)</t>
  </si>
  <si>
    <t>h) Pagamenti in conto residui per spese in conto capitale - Contributi e trasferimenti in conto capitale (Macro-aggregato 04 - Trasferimenti in conto capitale)</t>
  </si>
  <si>
    <t>b) Impegni per spese in conto capitale  - Contributi e trasferimenti in conto capitale (Macro-aggregato 04 - Trasferimenti in conto capitale)</t>
  </si>
  <si>
    <t>e) Pagamenti in conto competenza per spese in conto capitale  - Contributi e trasferimenti in conto capitale (Macro-aggregato 04 - Trasferimenti in conto capitale)</t>
  </si>
  <si>
    <t>h) Pagamenti in conto residui per spese in conto capitale  - Contributi e trasferimenti in conto capitale (Macro-aggregato 04 - Trasferimenti in conto capitale)</t>
  </si>
  <si>
    <t>m) Totale pagamenti in conto competenza + in conto residui per spese in conto capitale  - Contributi e trasferimenti in conto capitale (Macro-aggregato 04 - Trasferimenti in conto capitale)</t>
  </si>
  <si>
    <t>Titolo I - Spese correnti Codice Missione Altri interventi in materia di trasporti e diritto alla mobilità</t>
  </si>
  <si>
    <t>Titolo II - Spese in Conto Capitale  Codice Missione Altri interventi in materia di trasporti e diritto alla mobilità</t>
  </si>
  <si>
    <t xml:space="preserve">Titolo I - Spese correnti -  Codice Missione 10 - Trasporti e diritto alla mobilità </t>
  </si>
  <si>
    <t xml:space="preserve">Ttolo I - Spese Correnti + Titolo II - Spese in Conto Capitale  </t>
  </si>
  <si>
    <t>b) Impegni per spese correnti + spese  in conto capitale - Contributi e trasferimenti in conto capitale (Macro-aggregato 04 - Trasferimenti in conto capitale)</t>
  </si>
  <si>
    <t>a) Impegni per spese correnti + spese in  conto capitale - dirette in conto capitale (tutti i macroaggregati diversi da 04)</t>
  </si>
  <si>
    <t>c) Impegni per spese correnti + spese in conto capitale - Totale spese correnti + spese in conto capitale</t>
  </si>
  <si>
    <t>d) Pagamenti in conto competenza per spese correnti + spese in conto capitale - Spese correnti + spese in conto capitale dirette (tutti i macroaggregati diversi da 04)</t>
  </si>
  <si>
    <t>e) Pagamenti in conto competenza per spese correnti + spese in conto capitale - Contributi e trasf. in conto capitale + spese correnti cont. E tras. (Macro-aggregato 04 )</t>
  </si>
  <si>
    <t>f) Pagamenti in conto competenza per spese correnti + spese in conto capitale  - Totale spese in conto capitale + spese correnti</t>
  </si>
  <si>
    <t>g) Pagamenti in conto residui per spese correnti + spese in conto capitale - Spese in conto capitale dirette (tutti i macroaggregati diversi da 04)+ Spese correnti</t>
  </si>
  <si>
    <t>h) Pagamenti in conto residui per spese correnti + spese in conto capitale - Contributi e trasferimenti in conto capitale (Macro-aggregato 04 )+ Spese correnti</t>
  </si>
  <si>
    <t>i) Pagamenti in conto residui per spese correnti + spese in conto capitale - Totale spese in conto capitale + Totale Spese correnti</t>
  </si>
  <si>
    <t>m) Totale pagamenti (in conto competenza + in conto residui) per spese correnti + spese in conto capitale - Contributi e trasferimenti in conto capitale (Macro-aggregato 04 ) + Totale spese correnti</t>
  </si>
  <si>
    <t>n) Totale pagamenti (in conto competenza + in conto residui) per spese correnti + spese in conto capitale  - Totale spese in conto capitale + Totale Spese correnti</t>
  </si>
  <si>
    <t>l) Totale pagamenti (in conto competenza + in conto residui) per spese correnti + spese in conto capitale - Spese in conto capitale dirette (tutti i macroaggregati diversi da 04)+ Totale Spese correnti</t>
  </si>
  <si>
    <t>,</t>
  </si>
  <si>
    <t>Tab. I.3.7A - Spese e contributi correnti delle Città Metropolitane e Liberi Consorzi Comunali nel settore dei trasporti distinti per Ripartizione Geografica e Programmi - Anno 2016</t>
  </si>
  <si>
    <t>Tab. I.3.4.A - Spese e contributi in conto capitale delle Città Metropolitane e Liberi Consorzi Comunali nel settore dei trasporti distinti per Ripartizione Geografica e Programma - Anno 2016</t>
  </si>
  <si>
    <t>Tab. I.3.2.A - Spese e contributi in conto capitale delle Città Metropolitane e Liberi Consorzi Comunali nel settore dei trasporti distinti per Ripartizione Geografica e Programma - Anno 2016</t>
  </si>
  <si>
    <t>Tab. I.3.6.A - Spese e contributi in conto capitale delle Città Metropolitane e Liberi Consorzi Comunali nel settore dei trasporti distinti per Ripartizione Geografica e Programma - Anno 2016</t>
  </si>
  <si>
    <t>Tab. I.3.3.A - Spese e contributi correnti delle Città Metropolitane e Liberi Consorzi Comunali nel settore dei trasporti distinti per Ripartizione Geografica e Programma - Anno 2016</t>
  </si>
  <si>
    <t>Tab. I.3.1.A - Spese e contributi correnti delle Città Metropolitane e Liberi Consorzi Comunali nel settore dei trasporti distinti per Ripartizione Geografica e Programma - Anno 2016</t>
  </si>
  <si>
    <t>Tab. I.3.5.A - Spese e contributi correnti delle Città Metropolitane e Liberi Consorzi Comunali nel settore dei trasporti distinti per Ripartizione Geografica e Programma - Anno 2016</t>
  </si>
  <si>
    <t>Tab. I.3.8.A - Spese e contributi in conto capitale delle Città Metropolitane e Liberi Consorzi Comunali nel settore dei trasporti distinti per Ripartizione Geografica e Programma - Anno 2016</t>
  </si>
  <si>
    <t>Tab. I.3.9A - Tutte le spese e contributi, correnti ed in conto capitale delle Città Metropolitane e Liberi Consorzi Comunali nel settore dei trasporti distinti per Ripartizione Geografica - Anno 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</si>
</sst>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&quot;€&quot;\ #,##0.00"/>
    <numFmt numFmtId="165" formatCode="0.0"/>
  </numFmts>
  <fonts count="20">
    <font>
      <sz val="11"/>
      <color theme="1"/>
      <name val="Calibri"/>
      <family val="2"/>
      <scheme val="minor"/>
    </font>
    <font>
      <sz val="10"/>
      <name val="Times New Roman"/>
      <family val="1"/>
    </font>
    <font>
      <b/>
      <sz val="11"/>
      <name val="Times New Roman"/>
      <family val="1"/>
    </font>
    <font>
      <sz val="11"/>
      <name val="Times New Roman"/>
      <family val="1"/>
    </font>
    <font>
      <b/>
      <sz val="12"/>
      <name val="Times New Roman"/>
      <family val="1"/>
    </font>
    <font>
      <sz val="9"/>
      <name val="Times New Roman"/>
      <family val="1"/>
    </font>
    <font>
      <b/>
      <sz val="11"/>
      <name val="timesoman"/>
    </font>
    <font>
      <sz val="11"/>
      <name val="timesoman"/>
    </font>
    <font>
      <i/>
      <sz val="10"/>
      <name val="timesoman"/>
    </font>
    <font>
      <b/>
      <sz val="12"/>
      <name val="timesoman"/>
    </font>
    <font>
      <sz val="9"/>
      <name val="timesoman"/>
    </font>
    <font>
      <i/>
      <sz val="11"/>
      <name val="Times New Roman"/>
      <family val="1"/>
    </font>
    <font>
      <b/>
      <sz val="12"/>
      <color theme="1"/>
      <name val="Calibri"/>
      <family val="2"/>
      <scheme val="minor"/>
    </font>
    <font>
      <b/>
      <sz val="12"/>
      <color theme="3"/>
      <name val="Calibri"/>
      <family val="2"/>
      <scheme val="minor"/>
    </font>
    <font>
      <b/>
      <sz val="12"/>
      <color rgb="FF00B050"/>
      <name val="Calibri"/>
      <family val="2"/>
      <scheme val="minor"/>
    </font>
    <font>
      <b/>
      <sz val="12"/>
      <color theme="1"/>
      <name val="Times New Roman"/>
      <family val="1"/>
    </font>
    <font>
      <b/>
      <sz val="12"/>
      <color theme="3"/>
      <name val="Times New Roman"/>
      <family val="1"/>
    </font>
    <font>
      <b/>
      <sz val="12"/>
      <color rgb="FF00B050"/>
      <name val="Times New Roman"/>
      <family val="1"/>
    </font>
    <font>
      <b/>
      <sz val="12"/>
      <color rgb="FF00B050"/>
      <name val="timesoman"/>
    </font>
    <font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1" fillId="0" borderId="2" xfId="0" applyFont="1" applyFill="1" applyBorder="1" applyAlignment="1" applyProtection="1">
      <alignment vertical="center" wrapText="1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3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164" fontId="4" fillId="0" borderId="6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9" fillId="0" borderId="3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164" fontId="9" fillId="0" borderId="6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left" vertical="center"/>
    </xf>
    <xf numFmtId="0" fontId="8" fillId="0" borderId="4" xfId="0" applyFont="1" applyBorder="1" applyAlignment="1">
      <alignment vertical="center"/>
    </xf>
    <xf numFmtId="0" fontId="10" fillId="0" borderId="0" xfId="0" applyFont="1" applyAlignment="1">
      <alignment vertical="center"/>
    </xf>
    <xf numFmtId="0" fontId="2" fillId="0" borderId="0" xfId="0" applyFont="1"/>
    <xf numFmtId="0" fontId="3" fillId="0" borderId="0" xfId="0" applyFont="1"/>
    <xf numFmtId="164" fontId="4" fillId="0" borderId="3" xfId="0" applyNumberFormat="1" applyFont="1" applyBorder="1"/>
    <xf numFmtId="0" fontId="5" fillId="0" borderId="0" xfId="0" applyFont="1"/>
    <xf numFmtId="0" fontId="4" fillId="0" borderId="1" xfId="0" applyFont="1" applyFill="1" applyBorder="1" applyAlignment="1" applyProtection="1">
      <alignment horizontal="center" vertical="center" wrapText="1"/>
    </xf>
    <xf numFmtId="164" fontId="11" fillId="0" borderId="4" xfId="0" applyNumberFormat="1" applyFont="1" applyBorder="1" applyAlignment="1">
      <alignment vertical="center"/>
    </xf>
    <xf numFmtId="164" fontId="3" fillId="0" borderId="4" xfId="0" applyNumberFormat="1" applyFont="1" applyBorder="1" applyAlignment="1">
      <alignment vertical="center"/>
    </xf>
    <xf numFmtId="0" fontId="11" fillId="0" borderId="0" xfId="0" applyFont="1" applyAlignment="1">
      <alignment vertical="center"/>
    </xf>
    <xf numFmtId="0" fontId="4" fillId="0" borderId="0" xfId="0" applyFont="1" applyBorder="1" applyAlignment="1">
      <alignment horizontal="center" vertical="center"/>
    </xf>
    <xf numFmtId="164" fontId="4" fillId="0" borderId="0" xfId="0" applyNumberFormat="1" applyFont="1" applyBorder="1"/>
    <xf numFmtId="164" fontId="11" fillId="0" borderId="0" xfId="0" applyNumberFormat="1" applyFont="1" applyBorder="1" applyAlignment="1">
      <alignment vertical="center"/>
    </xf>
    <xf numFmtId="0" fontId="7" fillId="0" borderId="0" xfId="0" applyFont="1" applyFill="1" applyAlignment="1">
      <alignment vertical="center"/>
    </xf>
    <xf numFmtId="164" fontId="12" fillId="0" borderId="3" xfId="0" applyNumberFormat="1" applyFont="1" applyBorder="1"/>
    <xf numFmtId="164" fontId="13" fillId="0" borderId="3" xfId="0" applyNumberFormat="1" applyFont="1" applyBorder="1"/>
    <xf numFmtId="0" fontId="12" fillId="0" borderId="5" xfId="0" applyFont="1" applyBorder="1" applyAlignment="1">
      <alignment horizontal="center" vertical="center"/>
    </xf>
    <xf numFmtId="164" fontId="14" fillId="0" borderId="6" xfId="0" applyNumberFormat="1" applyFont="1" applyBorder="1"/>
    <xf numFmtId="164" fontId="14" fillId="0" borderId="7" xfId="0" applyNumberFormat="1" applyFont="1" applyBorder="1"/>
    <xf numFmtId="0" fontId="15" fillId="0" borderId="5" xfId="0" applyFont="1" applyBorder="1" applyAlignment="1">
      <alignment horizontal="center" vertical="center"/>
    </xf>
    <xf numFmtId="164" fontId="15" fillId="0" borderId="3" xfId="0" applyNumberFormat="1" applyFont="1" applyBorder="1"/>
    <xf numFmtId="164" fontId="16" fillId="0" borderId="3" xfId="0" applyNumberFormat="1" applyFont="1" applyBorder="1"/>
    <xf numFmtId="164" fontId="17" fillId="0" borderId="6" xfId="0" applyNumberFormat="1" applyFont="1" applyBorder="1"/>
    <xf numFmtId="164" fontId="17" fillId="0" borderId="7" xfId="0" applyNumberFormat="1" applyFont="1" applyBorder="1"/>
    <xf numFmtId="164" fontId="17" fillId="0" borderId="7" xfId="0" applyNumberFormat="1" applyFont="1" applyFill="1" applyBorder="1"/>
    <xf numFmtId="0" fontId="9" fillId="0" borderId="1" xfId="0" applyFont="1" applyFill="1" applyBorder="1" applyAlignment="1" applyProtection="1">
      <alignment horizontal="center" vertical="center" wrapText="1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/>
    <xf numFmtId="164" fontId="17" fillId="0" borderId="7" xfId="0" applyNumberFormat="1" applyFont="1" applyBorder="1" applyAlignment="1">
      <alignment vertical="center"/>
    </xf>
    <xf numFmtId="164" fontId="18" fillId="0" borderId="7" xfId="0" applyNumberFormat="1" applyFont="1" applyBorder="1" applyAlignment="1">
      <alignment vertical="center"/>
    </xf>
    <xf numFmtId="164" fontId="7" fillId="0" borderId="0" xfId="0" applyNumberFormat="1" applyFont="1" applyAlignment="1">
      <alignment vertical="center"/>
    </xf>
    <xf numFmtId="0" fontId="5" fillId="0" borderId="0" xfId="0" applyFont="1" applyAlignment="1">
      <alignment horizontal="left" vertical="center" wrapText="1"/>
    </xf>
    <xf numFmtId="164" fontId="3" fillId="0" borderId="0" xfId="0" applyNumberFormat="1" applyFont="1" applyAlignment="1">
      <alignment vertical="center"/>
    </xf>
    <xf numFmtId="0" fontId="3" fillId="0" borderId="8" xfId="0" applyFont="1" applyBorder="1" applyAlignment="1">
      <alignment vertical="center"/>
    </xf>
    <xf numFmtId="0" fontId="5" fillId="0" borderId="0" xfId="0" applyFont="1" applyAlignment="1">
      <alignment vertical="center" wrapText="1"/>
    </xf>
    <xf numFmtId="0" fontId="10" fillId="0" borderId="0" xfId="0" applyFont="1" applyAlignment="1">
      <alignment vertical="center" wrapText="1"/>
    </xf>
    <xf numFmtId="165" fontId="10" fillId="0" borderId="0" xfId="0" applyNumberFormat="1" applyFont="1" applyAlignment="1">
      <alignment vertical="center"/>
    </xf>
    <xf numFmtId="165" fontId="7" fillId="0" borderId="0" xfId="0" applyNumberFormat="1" applyFont="1" applyAlignment="1">
      <alignment vertical="center"/>
    </xf>
    <xf numFmtId="0" fontId="7" fillId="0" borderId="8" xfId="0" applyFont="1" applyBorder="1" applyAlignment="1">
      <alignment vertical="center"/>
    </xf>
    <xf numFmtId="165" fontId="7" fillId="0" borderId="8" xfId="0" applyNumberFormat="1" applyFont="1" applyBorder="1" applyAlignment="1">
      <alignment vertical="center"/>
    </xf>
    <xf numFmtId="165" fontId="3" fillId="0" borderId="0" xfId="0" applyNumberFormat="1" applyFont="1" applyAlignment="1">
      <alignment vertical="center"/>
    </xf>
    <xf numFmtId="0" fontId="9" fillId="0" borderId="10" xfId="0" applyFont="1" applyBorder="1" applyAlignment="1">
      <alignment horizontal="center" vertical="center"/>
    </xf>
    <xf numFmtId="164" fontId="18" fillId="0" borderId="11" xfId="0" applyNumberFormat="1" applyFont="1" applyBorder="1" applyAlignment="1">
      <alignment vertical="center"/>
    </xf>
    <xf numFmtId="0" fontId="9" fillId="0" borderId="12" xfId="0" applyFont="1" applyBorder="1" applyAlignment="1">
      <alignment horizontal="center" vertical="center" wrapText="1"/>
    </xf>
    <xf numFmtId="164" fontId="6" fillId="0" borderId="9" xfId="0" applyNumberFormat="1" applyFont="1" applyBorder="1" applyAlignment="1">
      <alignment vertical="center"/>
    </xf>
    <xf numFmtId="0" fontId="8" fillId="0" borderId="4" xfId="0" applyFont="1" applyBorder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4" fontId="11" fillId="0" borderId="4" xfId="0" applyNumberFormat="1" applyFont="1" applyBorder="1" applyAlignment="1">
      <alignment horizontal="left" vertical="center"/>
    </xf>
    <xf numFmtId="164" fontId="3" fillId="0" borderId="4" xfId="0" applyNumberFormat="1" applyFont="1" applyBorder="1" applyAlignment="1">
      <alignment horizontal="left" vertical="center"/>
    </xf>
    <xf numFmtId="164" fontId="11" fillId="0" borderId="4" xfId="0" applyNumberFormat="1" applyFont="1" applyBorder="1" applyAlignment="1">
      <alignment horizontal="left" vertical="center" wrapText="1"/>
    </xf>
    <xf numFmtId="0" fontId="11" fillId="0" borderId="4" xfId="0" applyFont="1" applyBorder="1" applyAlignment="1">
      <alignment horizontal="left"/>
    </xf>
    <xf numFmtId="0" fontId="2" fillId="0" borderId="0" xfId="0" applyFont="1" applyAlignment="1">
      <alignment horizontal="center"/>
    </xf>
    <xf numFmtId="0" fontId="11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11" fillId="0" borderId="4" xfId="0" applyFont="1" applyBorder="1" applyAlignment="1">
      <alignment horizontal="left" wrapText="1"/>
    </xf>
    <xf numFmtId="165" fontId="3" fillId="0" borderId="0" xfId="0" applyNumberFormat="1" applyFont="1" applyAlignment="1">
      <alignment horizontal="center" vertical="center"/>
    </xf>
    <xf numFmtId="0" fontId="19" fillId="0" borderId="0" xfId="0" applyFont="1"/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33</xdr:row>
      <xdr:rowOff>152400</xdr:rowOff>
    </xdr:from>
    <xdr:to>
      <xdr:col>5</xdr:col>
      <xdr:colOff>2009775</xdr:colOff>
      <xdr:row>34</xdr:row>
      <xdr:rowOff>66675</xdr:rowOff>
    </xdr:to>
    <xdr:sp macro="" textlink="">
      <xdr:nvSpPr>
        <xdr:cNvPr id="2" name="Freccia bidirezionale orizzontale 1"/>
        <xdr:cNvSpPr/>
      </xdr:nvSpPr>
      <xdr:spPr>
        <a:xfrm>
          <a:off x="647700" y="7953375"/>
          <a:ext cx="102774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52915</xdr:colOff>
      <xdr:row>64</xdr:row>
      <xdr:rowOff>0</xdr:rowOff>
    </xdr:from>
    <xdr:to>
      <xdr:col>5</xdr:col>
      <xdr:colOff>2005540</xdr:colOff>
      <xdr:row>64</xdr:row>
      <xdr:rowOff>104775</xdr:rowOff>
    </xdr:to>
    <xdr:sp macro="" textlink="">
      <xdr:nvSpPr>
        <xdr:cNvPr id="3" name="Freccia bidirezionale orizzontale 2"/>
        <xdr:cNvSpPr/>
      </xdr:nvSpPr>
      <xdr:spPr>
        <a:xfrm>
          <a:off x="645582" y="15345833"/>
          <a:ext cx="10292291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66675</xdr:colOff>
      <xdr:row>93</xdr:row>
      <xdr:rowOff>161925</xdr:rowOff>
    </xdr:from>
    <xdr:to>
      <xdr:col>5</xdr:col>
      <xdr:colOff>2019300</xdr:colOff>
      <xdr:row>94</xdr:row>
      <xdr:rowOff>76200</xdr:rowOff>
    </xdr:to>
    <xdr:sp macro="" textlink="">
      <xdr:nvSpPr>
        <xdr:cNvPr id="4" name="Freccia bidirezionale orizzontale 3"/>
        <xdr:cNvSpPr/>
      </xdr:nvSpPr>
      <xdr:spPr>
        <a:xfrm>
          <a:off x="657225" y="22783800"/>
          <a:ext cx="10277475" cy="10477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4235</xdr:colOff>
      <xdr:row>33</xdr:row>
      <xdr:rowOff>171451</xdr:rowOff>
    </xdr:from>
    <xdr:to>
      <xdr:col>5</xdr:col>
      <xdr:colOff>2047875</xdr:colOff>
      <xdr:row>34</xdr:row>
      <xdr:rowOff>38101</xdr:rowOff>
    </xdr:to>
    <xdr:sp macro="" textlink="">
      <xdr:nvSpPr>
        <xdr:cNvPr id="2" name="Freccia bidirezionale orizzontale 1"/>
        <xdr:cNvSpPr/>
      </xdr:nvSpPr>
      <xdr:spPr>
        <a:xfrm>
          <a:off x="594785" y="7743826"/>
          <a:ext cx="1036849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63</xdr:row>
      <xdr:rowOff>161926</xdr:rowOff>
    </xdr:from>
    <xdr:to>
      <xdr:col>5</xdr:col>
      <xdr:colOff>2043640</xdr:colOff>
      <xdr:row>64</xdr:row>
      <xdr:rowOff>28576</xdr:rowOff>
    </xdr:to>
    <xdr:sp macro="" textlink="">
      <xdr:nvSpPr>
        <xdr:cNvPr id="3" name="Freccia bidirezionale orizzontale 2"/>
        <xdr:cNvSpPr/>
      </xdr:nvSpPr>
      <xdr:spPr>
        <a:xfrm>
          <a:off x="590550" y="14697076"/>
          <a:ext cx="1036849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13760</xdr:colOff>
      <xdr:row>93</xdr:row>
      <xdr:rowOff>161926</xdr:rowOff>
    </xdr:from>
    <xdr:to>
      <xdr:col>5</xdr:col>
      <xdr:colOff>2057400</xdr:colOff>
      <xdr:row>94</xdr:row>
      <xdr:rowOff>28576</xdr:rowOff>
    </xdr:to>
    <xdr:sp macro="" textlink="">
      <xdr:nvSpPr>
        <xdr:cNvPr id="4" name="Freccia bidirezionale orizzontale 3"/>
        <xdr:cNvSpPr/>
      </xdr:nvSpPr>
      <xdr:spPr>
        <a:xfrm>
          <a:off x="604310" y="21697951"/>
          <a:ext cx="9997015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65</xdr:row>
      <xdr:rowOff>190500</xdr:rowOff>
    </xdr:from>
    <xdr:to>
      <xdr:col>5</xdr:col>
      <xdr:colOff>2028825</xdr:colOff>
      <xdr:row>66</xdr:row>
      <xdr:rowOff>36194</xdr:rowOff>
    </xdr:to>
    <xdr:sp macro="" textlink="">
      <xdr:nvSpPr>
        <xdr:cNvPr id="2" name="Freccia bidirezionale orizzontale 1"/>
        <xdr:cNvSpPr/>
      </xdr:nvSpPr>
      <xdr:spPr>
        <a:xfrm>
          <a:off x="628650" y="14963775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/>
        <xdr:cNvSpPr/>
      </xdr:nvSpPr>
      <xdr:spPr>
        <a:xfrm>
          <a:off x="590550" y="101727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it-IT" sz="1100"/>
            <a:t> </a:t>
          </a:r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/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1990725</xdr:colOff>
      <xdr:row>66</xdr:row>
      <xdr:rowOff>45719</xdr:rowOff>
    </xdr:to>
    <xdr:sp macro="" textlink="">
      <xdr:nvSpPr>
        <xdr:cNvPr id="2" name="Freccia bidirezionale orizzontale 1"/>
        <xdr:cNvSpPr/>
      </xdr:nvSpPr>
      <xdr:spPr>
        <a:xfrm>
          <a:off x="590550" y="157734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/>
        <xdr:cNvSpPr/>
      </xdr:nvSpPr>
      <xdr:spPr>
        <a:xfrm>
          <a:off x="590550" y="10372725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/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1952625</xdr:colOff>
      <xdr:row>66</xdr:row>
      <xdr:rowOff>57150</xdr:rowOff>
    </xdr:to>
    <xdr:sp macro="" textlink="">
      <xdr:nvSpPr>
        <xdr:cNvPr id="2" name="Freccia bidirezionale orizzontale 1"/>
        <xdr:cNvSpPr/>
      </xdr:nvSpPr>
      <xdr:spPr>
        <a:xfrm>
          <a:off x="590550" y="14973300"/>
          <a:ext cx="10277475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1962150</xdr:colOff>
      <xdr:row>45</xdr:row>
      <xdr:rowOff>57150</xdr:rowOff>
    </xdr:to>
    <xdr:sp macro="" textlink="">
      <xdr:nvSpPr>
        <xdr:cNvPr id="3" name="Freccia bidirezionale orizzontale 2"/>
        <xdr:cNvSpPr/>
      </xdr:nvSpPr>
      <xdr:spPr>
        <a:xfrm>
          <a:off x="590550" y="10172700"/>
          <a:ext cx="1028700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1971675</xdr:colOff>
      <xdr:row>24</xdr:row>
      <xdr:rowOff>45719</xdr:rowOff>
    </xdr:to>
    <xdr:sp macro="" textlink="">
      <xdr:nvSpPr>
        <xdr:cNvPr id="4" name="Freccia bidirezionale orizzontale 3"/>
        <xdr:cNvSpPr/>
      </xdr:nvSpPr>
      <xdr:spPr>
        <a:xfrm>
          <a:off x="590550" y="5372100"/>
          <a:ext cx="1029652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66</xdr:row>
      <xdr:rowOff>0</xdr:rowOff>
    </xdr:from>
    <xdr:to>
      <xdr:col>5</xdr:col>
      <xdr:colOff>1990725</xdr:colOff>
      <xdr:row>66</xdr:row>
      <xdr:rowOff>45719</xdr:rowOff>
    </xdr:to>
    <xdr:sp macro="" textlink="">
      <xdr:nvSpPr>
        <xdr:cNvPr id="2" name="Freccia bidirezionale orizzontale 1"/>
        <xdr:cNvSpPr/>
      </xdr:nvSpPr>
      <xdr:spPr>
        <a:xfrm>
          <a:off x="590550" y="149733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45</xdr:row>
      <xdr:rowOff>0</xdr:rowOff>
    </xdr:from>
    <xdr:to>
      <xdr:col>5</xdr:col>
      <xdr:colOff>1990725</xdr:colOff>
      <xdr:row>45</xdr:row>
      <xdr:rowOff>45719</xdr:rowOff>
    </xdr:to>
    <xdr:sp macro="" textlink="">
      <xdr:nvSpPr>
        <xdr:cNvPr id="3" name="Freccia bidirezionale orizzontale 2"/>
        <xdr:cNvSpPr/>
      </xdr:nvSpPr>
      <xdr:spPr>
        <a:xfrm>
          <a:off x="590550" y="101727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24</xdr:row>
      <xdr:rowOff>0</xdr:rowOff>
    </xdr:from>
    <xdr:to>
      <xdr:col>5</xdr:col>
      <xdr:colOff>1990725</xdr:colOff>
      <xdr:row>24</xdr:row>
      <xdr:rowOff>45719</xdr:rowOff>
    </xdr:to>
    <xdr:sp macro="" textlink="">
      <xdr:nvSpPr>
        <xdr:cNvPr id="4" name="Freccia bidirezionale orizzontale 3"/>
        <xdr:cNvSpPr/>
      </xdr:nvSpPr>
      <xdr:spPr>
        <a:xfrm>
          <a:off x="590550" y="5372100"/>
          <a:ext cx="10315575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63498</xdr:rowOff>
    </xdr:from>
    <xdr:to>
      <xdr:col>5</xdr:col>
      <xdr:colOff>1990725</xdr:colOff>
      <xdr:row>18</xdr:row>
      <xdr:rowOff>109217</xdr:rowOff>
    </xdr:to>
    <xdr:sp macro="" textlink="">
      <xdr:nvSpPr>
        <xdr:cNvPr id="2" name="Freccia bidirezionale orizzontale 1"/>
        <xdr:cNvSpPr/>
      </xdr:nvSpPr>
      <xdr:spPr>
        <a:xfrm>
          <a:off x="592667" y="479424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33</xdr:row>
      <xdr:rowOff>63498</xdr:rowOff>
    </xdr:from>
    <xdr:to>
      <xdr:col>5</xdr:col>
      <xdr:colOff>1990725</xdr:colOff>
      <xdr:row>33</xdr:row>
      <xdr:rowOff>109217</xdr:rowOff>
    </xdr:to>
    <xdr:sp macro="" textlink="">
      <xdr:nvSpPr>
        <xdr:cNvPr id="3" name="Freccia bidirezionale orizzontale 2"/>
        <xdr:cNvSpPr/>
      </xdr:nvSpPr>
      <xdr:spPr>
        <a:xfrm>
          <a:off x="592667" y="838199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48</xdr:row>
      <xdr:rowOff>63498</xdr:rowOff>
    </xdr:from>
    <xdr:to>
      <xdr:col>5</xdr:col>
      <xdr:colOff>1990725</xdr:colOff>
      <xdr:row>48</xdr:row>
      <xdr:rowOff>109217</xdr:rowOff>
    </xdr:to>
    <xdr:sp macro="" textlink="">
      <xdr:nvSpPr>
        <xdr:cNvPr id="4" name="Freccia bidirezionale orizzontale 3"/>
        <xdr:cNvSpPr/>
      </xdr:nvSpPr>
      <xdr:spPr>
        <a:xfrm>
          <a:off x="592667" y="1196974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74081</xdr:rowOff>
    </xdr:from>
    <xdr:to>
      <xdr:col>5</xdr:col>
      <xdr:colOff>1990725</xdr:colOff>
      <xdr:row>18</xdr:row>
      <xdr:rowOff>119800</xdr:rowOff>
    </xdr:to>
    <xdr:sp macro="" textlink="">
      <xdr:nvSpPr>
        <xdr:cNvPr id="2" name="Freccia bidirezionale orizzontale 1"/>
        <xdr:cNvSpPr/>
      </xdr:nvSpPr>
      <xdr:spPr>
        <a:xfrm>
          <a:off x="592667" y="4815414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33</xdr:row>
      <xdr:rowOff>63498</xdr:rowOff>
    </xdr:from>
    <xdr:to>
      <xdr:col>5</xdr:col>
      <xdr:colOff>1990725</xdr:colOff>
      <xdr:row>33</xdr:row>
      <xdr:rowOff>109217</xdr:rowOff>
    </xdr:to>
    <xdr:sp macro="" textlink="">
      <xdr:nvSpPr>
        <xdr:cNvPr id="3" name="Freccia bidirezionale orizzontale 2"/>
        <xdr:cNvSpPr/>
      </xdr:nvSpPr>
      <xdr:spPr>
        <a:xfrm>
          <a:off x="592667" y="892174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48</xdr:row>
      <xdr:rowOff>52915</xdr:rowOff>
    </xdr:from>
    <xdr:to>
      <xdr:col>5</xdr:col>
      <xdr:colOff>1990725</xdr:colOff>
      <xdr:row>48</xdr:row>
      <xdr:rowOff>98634</xdr:rowOff>
    </xdr:to>
    <xdr:sp macro="" textlink="">
      <xdr:nvSpPr>
        <xdr:cNvPr id="4" name="Freccia bidirezionale orizzontale 3"/>
        <xdr:cNvSpPr/>
      </xdr:nvSpPr>
      <xdr:spPr>
        <a:xfrm>
          <a:off x="592667" y="13080998"/>
          <a:ext cx="10319808" cy="45719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18</xdr:row>
      <xdr:rowOff>76200</xdr:rowOff>
    </xdr:from>
    <xdr:to>
      <xdr:col>5</xdr:col>
      <xdr:colOff>1990725</xdr:colOff>
      <xdr:row>18</xdr:row>
      <xdr:rowOff>123825</xdr:rowOff>
    </xdr:to>
    <xdr:sp macro="" textlink="">
      <xdr:nvSpPr>
        <xdr:cNvPr id="2" name="Freccia bidirezionale orizzontale 1"/>
        <xdr:cNvSpPr/>
      </xdr:nvSpPr>
      <xdr:spPr>
        <a:xfrm>
          <a:off x="590550" y="4810125"/>
          <a:ext cx="103155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33</xdr:row>
      <xdr:rowOff>57150</xdr:rowOff>
    </xdr:from>
    <xdr:to>
      <xdr:col>5</xdr:col>
      <xdr:colOff>1943100</xdr:colOff>
      <xdr:row>33</xdr:row>
      <xdr:rowOff>114300</xdr:rowOff>
    </xdr:to>
    <xdr:sp macro="" textlink="">
      <xdr:nvSpPr>
        <xdr:cNvPr id="3" name="Freccia bidirezionale orizzontale 2"/>
        <xdr:cNvSpPr/>
      </xdr:nvSpPr>
      <xdr:spPr>
        <a:xfrm>
          <a:off x="590550" y="8896350"/>
          <a:ext cx="10267950" cy="57150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  <xdr:twoCellAnchor>
    <xdr:from>
      <xdr:col>1</xdr:col>
      <xdr:colOff>0</xdr:colOff>
      <xdr:row>48</xdr:row>
      <xdr:rowOff>76200</xdr:rowOff>
    </xdr:from>
    <xdr:to>
      <xdr:col>5</xdr:col>
      <xdr:colOff>1952625</xdr:colOff>
      <xdr:row>48</xdr:row>
      <xdr:rowOff>123825</xdr:rowOff>
    </xdr:to>
    <xdr:sp macro="" textlink="">
      <xdr:nvSpPr>
        <xdr:cNvPr id="4" name="Freccia bidirezionale orizzontale 3"/>
        <xdr:cNvSpPr/>
      </xdr:nvSpPr>
      <xdr:spPr>
        <a:xfrm>
          <a:off x="590550" y="13058775"/>
          <a:ext cx="10277475" cy="47625"/>
        </a:xfrm>
        <a:prstGeom prst="leftRightArrow">
          <a:avLst/>
        </a:prstGeom>
      </xdr:spPr>
      <xdr:style>
        <a:lnRef idx="2">
          <a:schemeClr val="accent3">
            <a:shade val="50000"/>
          </a:schemeClr>
        </a:lnRef>
        <a:fillRef idx="1">
          <a:schemeClr val="accent3"/>
        </a:fillRef>
        <a:effectRef idx="0">
          <a:schemeClr val="accent3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it-IT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NEW-cartella-Comuni-2016-2017-2018-2019/Lavoro-Provincia-2016/Lavoro%20Provincia/Spese%20della%20Provincia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Titolo1 SpeseCorrenti-Missio.10"/>
      <sheetName val="Titolo2 SpeseIn C.capit.Miss.10"/>
      <sheetName val="Titolo1 Spese corr. cod.Miss.12"/>
      <sheetName val="Titolo2 SpeseIn C.Capit.Miss.12"/>
      <sheetName val="Titolo1 Spese corr. cod.Miss."/>
      <sheetName val="Titolo2 SpeseIn C.Capit.Miss."/>
    </sheetNames>
    <sheetDataSet>
      <sheetData sheetId="0">
        <row r="61">
          <cell r="B61">
            <v>14989.94</v>
          </cell>
          <cell r="D61">
            <v>592106.24801999994</v>
          </cell>
          <cell r="F61">
            <v>828.94084999999995</v>
          </cell>
          <cell r="H61">
            <v>17918.130380000002</v>
          </cell>
          <cell r="J61">
            <v>328791.25103317003</v>
          </cell>
          <cell r="Q61">
            <v>29</v>
          </cell>
          <cell r="S61">
            <v>178194.35035000002</v>
          </cell>
          <cell r="U61">
            <v>165.26121000000001</v>
          </cell>
          <cell r="W61">
            <v>622.13436000000002</v>
          </cell>
          <cell r="Y61">
            <v>10029.109199999994</v>
          </cell>
          <cell r="AU61">
            <v>10834.16</v>
          </cell>
          <cell r="AW61">
            <v>433335.07961000002</v>
          </cell>
          <cell r="AY61">
            <v>751.43780000000004</v>
          </cell>
          <cell r="BA61">
            <v>17842.6718</v>
          </cell>
          <cell r="BC61">
            <v>253741.72731000002</v>
          </cell>
          <cell r="BJ61">
            <v>29</v>
          </cell>
          <cell r="BL61">
            <v>162885.36504</v>
          </cell>
          <cell r="BN61">
            <v>100.26120999999999</v>
          </cell>
          <cell r="BP61">
            <v>621.13436000000002</v>
          </cell>
          <cell r="BR61">
            <v>7404.08518</v>
          </cell>
          <cell r="CN61">
            <v>9931.11</v>
          </cell>
          <cell r="CP61">
            <v>128865.66984999999</v>
          </cell>
          <cell r="CR61">
            <v>214.43085000000002</v>
          </cell>
          <cell r="CT61">
            <v>49.44941</v>
          </cell>
          <cell r="CV61">
            <v>49240.254110000002</v>
          </cell>
          <cell r="DC61">
            <v>0</v>
          </cell>
          <cell r="DE61">
            <v>15885.001190000001</v>
          </cell>
          <cell r="DG61">
            <v>150</v>
          </cell>
          <cell r="DI61">
            <v>0</v>
          </cell>
          <cell r="DK61">
            <v>1634.1617799999999</v>
          </cell>
          <cell r="EG61">
            <v>20765.27</v>
          </cell>
          <cell r="EI61">
            <v>562200.74945999996</v>
          </cell>
          <cell r="EK61">
            <v>965.86865</v>
          </cell>
          <cell r="EM61">
            <v>17892.51082</v>
          </cell>
          <cell r="EO61">
            <v>302981.98142000003</v>
          </cell>
          <cell r="EV61">
            <v>29</v>
          </cell>
          <cell r="EX61">
            <v>178764.36622999999</v>
          </cell>
          <cell r="EZ61">
            <v>250.26121000000001</v>
          </cell>
          <cell r="FB61">
            <v>621.13436000000002</v>
          </cell>
          <cell r="FD61">
            <v>8888.39696</v>
          </cell>
        </row>
        <row r="88">
          <cell r="B88">
            <v>0</v>
          </cell>
          <cell r="D88">
            <v>211622.56200000001</v>
          </cell>
          <cell r="F88">
            <v>1.5</v>
          </cell>
          <cell r="H88">
            <v>1451.5120400000001</v>
          </cell>
          <cell r="J88">
            <v>123287.25069000002</v>
          </cell>
          <cell r="Q88">
            <v>0</v>
          </cell>
          <cell r="S88">
            <v>5865.1700900000005</v>
          </cell>
          <cell r="U88">
            <v>0</v>
          </cell>
          <cell r="W88">
            <v>0.15</v>
          </cell>
          <cell r="Y88">
            <v>2488.2404099999999</v>
          </cell>
          <cell r="AU88">
            <v>0</v>
          </cell>
          <cell r="AW88">
            <v>178809.66644000003</v>
          </cell>
          <cell r="AY88">
            <v>630</v>
          </cell>
          <cell r="BA88">
            <v>1158.83816</v>
          </cell>
          <cell r="BC88">
            <v>104220.66615999999</v>
          </cell>
          <cell r="BJ88">
            <v>0</v>
          </cell>
          <cell r="BL88">
            <v>3420.5332900000003</v>
          </cell>
          <cell r="BN88">
            <v>0</v>
          </cell>
          <cell r="BP88">
            <v>0</v>
          </cell>
          <cell r="BR88">
            <v>2436.9615599999997</v>
          </cell>
          <cell r="CN88">
            <v>0</v>
          </cell>
          <cell r="CP88">
            <v>37933.605920000002</v>
          </cell>
          <cell r="CR88">
            <v>420</v>
          </cell>
          <cell r="CT88">
            <v>189.79767999999999</v>
          </cell>
          <cell r="CV88">
            <v>22729.502909999999</v>
          </cell>
          <cell r="DC88">
            <v>0</v>
          </cell>
          <cell r="DE88">
            <v>1492.8833100000002</v>
          </cell>
          <cell r="DG88">
            <v>0</v>
          </cell>
          <cell r="DI88">
            <v>0.5</v>
          </cell>
          <cell r="DK88">
            <v>3098.1357700000003</v>
          </cell>
          <cell r="EG88">
            <v>0</v>
          </cell>
          <cell r="EI88">
            <v>216743.27236</v>
          </cell>
          <cell r="EK88">
            <v>1050</v>
          </cell>
          <cell r="EM88">
            <v>1348.6358399999999</v>
          </cell>
          <cell r="EO88">
            <v>126950.16906999997</v>
          </cell>
          <cell r="EV88">
            <v>0</v>
          </cell>
          <cell r="EX88">
            <v>4913.4165999999996</v>
          </cell>
          <cell r="EZ88">
            <v>0</v>
          </cell>
          <cell r="FB88">
            <v>0.5</v>
          </cell>
          <cell r="FD88">
            <v>5535.0973300000005</v>
          </cell>
        </row>
        <row r="138">
          <cell r="B138">
            <v>0</v>
          </cell>
          <cell r="D138">
            <v>132341.68686999998</v>
          </cell>
          <cell r="F138">
            <v>0</v>
          </cell>
          <cell r="H138">
            <v>1839.4068800000002</v>
          </cell>
          <cell r="J138">
            <v>132881.84022000001</v>
          </cell>
          <cell r="Q138">
            <v>0</v>
          </cell>
          <cell r="S138">
            <v>10436.208030000002</v>
          </cell>
          <cell r="U138">
            <v>8.43</v>
          </cell>
          <cell r="W138">
            <v>392.41702000000004</v>
          </cell>
          <cell r="Y138">
            <v>153.16300000000001</v>
          </cell>
          <cell r="AU138">
            <v>0</v>
          </cell>
          <cell r="AW138">
            <v>63013.420540000006</v>
          </cell>
          <cell r="AY138">
            <v>15</v>
          </cell>
          <cell r="BA138">
            <v>2605.4368800000002</v>
          </cell>
          <cell r="BC138">
            <v>107958.93319</v>
          </cell>
          <cell r="BJ138">
            <v>0</v>
          </cell>
          <cell r="BL138">
            <v>7763.39354</v>
          </cell>
          <cell r="BN138">
            <v>8.43</v>
          </cell>
          <cell r="BP138">
            <v>146.76858999999999</v>
          </cell>
          <cell r="BR138">
            <v>105.89915000000001</v>
          </cell>
          <cell r="CN138">
            <v>0</v>
          </cell>
          <cell r="CP138">
            <v>44668.779340000001</v>
          </cell>
          <cell r="CR138">
            <v>0</v>
          </cell>
          <cell r="CT138">
            <v>598.91953999999998</v>
          </cell>
          <cell r="CV138">
            <v>34009.672279999999</v>
          </cell>
          <cell r="DC138">
            <v>0</v>
          </cell>
          <cell r="DE138">
            <v>2685.5459599999999</v>
          </cell>
          <cell r="DG138">
            <v>7.29</v>
          </cell>
          <cell r="DI138">
            <v>0.2</v>
          </cell>
          <cell r="DK138">
            <v>0</v>
          </cell>
          <cell r="EG138">
            <v>0</v>
          </cell>
          <cell r="EI138">
            <v>107682.19988</v>
          </cell>
          <cell r="EK138">
            <v>15</v>
          </cell>
          <cell r="EM138">
            <v>3204.3564200000001</v>
          </cell>
          <cell r="EO138">
            <v>141968.60547000001</v>
          </cell>
          <cell r="EV138">
            <v>0</v>
          </cell>
          <cell r="EX138">
            <v>10447.939499999999</v>
          </cell>
          <cell r="EZ138">
            <v>15.719999999999999</v>
          </cell>
          <cell r="FB138">
            <v>146.96858999999998</v>
          </cell>
          <cell r="FD138">
            <v>105.89915000000001</v>
          </cell>
        </row>
      </sheetData>
      <sheetData sheetId="1">
        <row r="61">
          <cell r="B61">
            <v>1181.0711200000001</v>
          </cell>
          <cell r="D61">
            <v>87731.148089999988</v>
          </cell>
          <cell r="F61">
            <v>6615.27</v>
          </cell>
          <cell r="H61">
            <v>652.61369000000002</v>
          </cell>
          <cell r="J61">
            <v>551006.19221000001</v>
          </cell>
          <cell r="Q61">
            <v>0</v>
          </cell>
          <cell r="S61">
            <v>1389.32285</v>
          </cell>
          <cell r="U61">
            <v>0</v>
          </cell>
          <cell r="W61">
            <v>0</v>
          </cell>
          <cell r="Y61">
            <v>4572.3444199999994</v>
          </cell>
          <cell r="AU61">
            <v>615.87112000000002</v>
          </cell>
          <cell r="AW61">
            <v>34267.222779999996</v>
          </cell>
          <cell r="AY61">
            <v>6533.41</v>
          </cell>
          <cell r="BA61">
            <v>0</v>
          </cell>
          <cell r="BC61">
            <v>262213.13068</v>
          </cell>
          <cell r="BJ61">
            <v>0</v>
          </cell>
          <cell r="BL61">
            <v>1347</v>
          </cell>
          <cell r="BN61">
            <v>0</v>
          </cell>
          <cell r="BP61">
            <v>0</v>
          </cell>
          <cell r="BR61">
            <v>30.84</v>
          </cell>
          <cell r="CN61">
            <v>80.841619999999992</v>
          </cell>
          <cell r="CP61">
            <v>25552.34116</v>
          </cell>
          <cell r="CR61">
            <v>906.39</v>
          </cell>
          <cell r="CT61">
            <v>0.09</v>
          </cell>
          <cell r="CV61">
            <v>142534.67800000001</v>
          </cell>
          <cell r="DC61">
            <v>0</v>
          </cell>
          <cell r="DE61">
            <v>323</v>
          </cell>
          <cell r="DG61">
            <v>0</v>
          </cell>
          <cell r="DI61">
            <v>0</v>
          </cell>
          <cell r="DK61">
            <v>2267.5</v>
          </cell>
          <cell r="EG61">
            <v>696.71274000000005</v>
          </cell>
          <cell r="EI61">
            <v>59781.563939999993</v>
          </cell>
          <cell r="EK61">
            <v>7439.8</v>
          </cell>
          <cell r="EM61">
            <v>0.09</v>
          </cell>
          <cell r="EO61">
            <v>404747.80867999996</v>
          </cell>
          <cell r="EV61">
            <v>0</v>
          </cell>
          <cell r="EX61">
            <v>1670</v>
          </cell>
          <cell r="EZ61">
            <v>0</v>
          </cell>
          <cell r="FB61">
            <v>0</v>
          </cell>
          <cell r="FD61">
            <v>2298.3399999999997</v>
          </cell>
        </row>
        <row r="88">
          <cell r="B88">
            <v>0</v>
          </cell>
          <cell r="D88">
            <v>38305.97795</v>
          </cell>
          <cell r="F88">
            <v>0</v>
          </cell>
          <cell r="H88">
            <v>3228</v>
          </cell>
          <cell r="J88">
            <v>110408.05451000002</v>
          </cell>
          <cell r="Q88">
            <v>0</v>
          </cell>
          <cell r="S88">
            <v>0</v>
          </cell>
          <cell r="U88">
            <v>0</v>
          </cell>
          <cell r="W88">
            <v>130</v>
          </cell>
          <cell r="Y88">
            <v>64</v>
          </cell>
          <cell r="AU88">
            <v>0</v>
          </cell>
          <cell r="AW88">
            <v>197.98352</v>
          </cell>
          <cell r="AY88">
            <v>0</v>
          </cell>
          <cell r="BA88">
            <v>100</v>
          </cell>
          <cell r="BC88">
            <v>61006.927289999992</v>
          </cell>
          <cell r="BJ88">
            <v>0</v>
          </cell>
          <cell r="BL88">
            <v>0</v>
          </cell>
          <cell r="BN88">
            <v>0</v>
          </cell>
          <cell r="BP88">
            <v>0</v>
          </cell>
          <cell r="BR88">
            <v>0</v>
          </cell>
          <cell r="CN88">
            <v>0</v>
          </cell>
          <cell r="CP88">
            <v>3210.7121400000001</v>
          </cell>
          <cell r="CR88">
            <v>0</v>
          </cell>
          <cell r="CT88">
            <v>2946</v>
          </cell>
          <cell r="CV88">
            <v>33521.399939999996</v>
          </cell>
          <cell r="DC88">
            <v>0</v>
          </cell>
          <cell r="DE88">
            <v>0</v>
          </cell>
          <cell r="DG88">
            <v>0</v>
          </cell>
          <cell r="DI88">
            <v>0</v>
          </cell>
          <cell r="DK88">
            <v>4025.3765800000001</v>
          </cell>
          <cell r="EG88">
            <v>0</v>
          </cell>
          <cell r="EI88">
            <v>254.99852000000001</v>
          </cell>
          <cell r="EK88">
            <v>0</v>
          </cell>
          <cell r="EM88">
            <v>2946</v>
          </cell>
          <cell r="EO88">
            <v>91590.327229999995</v>
          </cell>
          <cell r="EV88">
            <v>0</v>
          </cell>
          <cell r="EX88">
            <v>0</v>
          </cell>
          <cell r="EZ88">
            <v>0</v>
          </cell>
          <cell r="FB88">
            <v>0</v>
          </cell>
          <cell r="FD88">
            <v>4025.3765800000001</v>
          </cell>
        </row>
        <row r="138">
          <cell r="B138">
            <v>0</v>
          </cell>
          <cell r="D138">
            <v>565.96211000000005</v>
          </cell>
          <cell r="F138">
            <v>0</v>
          </cell>
          <cell r="H138">
            <v>365.07499999999999</v>
          </cell>
          <cell r="J138">
            <v>224186.09339000002</v>
          </cell>
          <cell r="Q138">
            <v>0</v>
          </cell>
          <cell r="S138">
            <v>12542.1</v>
          </cell>
          <cell r="U138">
            <v>0</v>
          </cell>
          <cell r="W138">
            <v>0</v>
          </cell>
          <cell r="Y138">
            <v>3591.5</v>
          </cell>
          <cell r="AU138">
            <v>0</v>
          </cell>
          <cell r="AW138">
            <v>474.26759000000004</v>
          </cell>
          <cell r="AY138">
            <v>0</v>
          </cell>
          <cell r="BA138">
            <v>145.07500000000002</v>
          </cell>
          <cell r="BC138">
            <v>79052.340889999992</v>
          </cell>
          <cell r="BJ138">
            <v>0</v>
          </cell>
          <cell r="BL138">
            <v>12542.1</v>
          </cell>
          <cell r="BN138">
            <v>0</v>
          </cell>
          <cell r="BP138">
            <v>0</v>
          </cell>
          <cell r="BR138">
            <v>466.5</v>
          </cell>
          <cell r="CN138">
            <v>0</v>
          </cell>
          <cell r="CP138">
            <v>91.694519999999997</v>
          </cell>
          <cell r="CR138">
            <v>0</v>
          </cell>
          <cell r="CT138">
            <v>1.56</v>
          </cell>
          <cell r="CV138">
            <v>57114.583900000005</v>
          </cell>
          <cell r="DC138">
            <v>0</v>
          </cell>
          <cell r="DE138">
            <v>0</v>
          </cell>
          <cell r="DG138">
            <v>0</v>
          </cell>
          <cell r="DI138">
            <v>0</v>
          </cell>
          <cell r="DK138">
            <v>407</v>
          </cell>
          <cell r="EG138">
            <v>0</v>
          </cell>
          <cell r="EI138">
            <v>565.96211000000005</v>
          </cell>
          <cell r="EK138">
            <v>0</v>
          </cell>
          <cell r="EM138">
            <v>36.080000000000005</v>
          </cell>
          <cell r="EO138">
            <v>128053.26929000001</v>
          </cell>
          <cell r="EV138">
            <v>0</v>
          </cell>
          <cell r="EX138">
            <v>12542.1</v>
          </cell>
          <cell r="EZ138">
            <v>0</v>
          </cell>
          <cell r="FB138">
            <v>0</v>
          </cell>
          <cell r="FD138">
            <v>873.5</v>
          </cell>
        </row>
      </sheetData>
      <sheetData sheetId="2">
        <row r="61">
          <cell r="B61">
            <v>10656.434130000001</v>
          </cell>
          <cell r="D61">
            <v>657.2196899999999</v>
          </cell>
          <cell r="I61">
            <v>321128.38771000004</v>
          </cell>
          <cell r="K61">
            <v>76394.7</v>
          </cell>
          <cell r="W61">
            <v>7085.4622099999997</v>
          </cell>
          <cell r="Y61">
            <v>398.02641</v>
          </cell>
          <cell r="AD61">
            <v>311370.57442999998</v>
          </cell>
          <cell r="AF61">
            <v>75426.58</v>
          </cell>
          <cell r="AR61">
            <v>2572.7777100000003</v>
          </cell>
          <cell r="AT61">
            <v>82.14</v>
          </cell>
          <cell r="AY61">
            <v>9661.5239600000004</v>
          </cell>
          <cell r="BA61">
            <v>1267.45</v>
          </cell>
          <cell r="BM61">
            <v>9658.23992</v>
          </cell>
          <cell r="BO61">
            <v>480.16640999999998</v>
          </cell>
          <cell r="BT61">
            <v>322388.09839</v>
          </cell>
          <cell r="BV61">
            <v>76394.03</v>
          </cell>
        </row>
        <row r="88">
          <cell r="B88">
            <v>639.77931000000001</v>
          </cell>
          <cell r="D88">
            <v>0</v>
          </cell>
          <cell r="I88">
            <v>4826.2290900000007</v>
          </cell>
          <cell r="K88">
            <v>0</v>
          </cell>
          <cell r="W88">
            <v>434.73607000000004</v>
          </cell>
          <cell r="Y88">
            <v>0</v>
          </cell>
          <cell r="AD88">
            <v>1165.7905700000001</v>
          </cell>
          <cell r="AF88">
            <v>0</v>
          </cell>
          <cell r="AR88">
            <v>796.73274000000004</v>
          </cell>
          <cell r="AT88">
            <v>0</v>
          </cell>
          <cell r="AY88">
            <v>1995.41731</v>
          </cell>
          <cell r="BA88">
            <v>30.43</v>
          </cell>
          <cell r="BM88">
            <v>1231.4688099999998</v>
          </cell>
          <cell r="BO88">
            <v>0</v>
          </cell>
          <cell r="BT88">
            <v>3161.2078799999999</v>
          </cell>
          <cell r="BV88">
            <v>30.43</v>
          </cell>
        </row>
        <row r="138">
          <cell r="B138">
            <v>95553.947820000001</v>
          </cell>
          <cell r="D138">
            <v>26</v>
          </cell>
          <cell r="I138">
            <v>1428.8893899999998</v>
          </cell>
          <cell r="K138">
            <v>0</v>
          </cell>
          <cell r="W138">
            <v>91591.214779999995</v>
          </cell>
          <cell r="Y138">
            <v>21</v>
          </cell>
          <cell r="AD138">
            <v>910.41651999999999</v>
          </cell>
          <cell r="AF138">
            <v>0</v>
          </cell>
          <cell r="AR138">
            <v>5193.7437399999999</v>
          </cell>
          <cell r="AT138">
            <v>4</v>
          </cell>
          <cell r="AY138">
            <v>924.99320999999998</v>
          </cell>
          <cell r="BA138">
            <v>0</v>
          </cell>
          <cell r="BM138">
            <v>96784.958520000015</v>
          </cell>
          <cell r="BO138">
            <v>25</v>
          </cell>
          <cell r="BT138">
            <v>1835.4097299999999</v>
          </cell>
          <cell r="BV138">
            <v>0</v>
          </cell>
        </row>
      </sheetData>
      <sheetData sheetId="3">
        <row r="61">
          <cell r="B61">
            <v>1316.25</v>
          </cell>
          <cell r="D61">
            <v>45209.120000000003</v>
          </cell>
          <cell r="I61">
            <v>22.98</v>
          </cell>
          <cell r="K61">
            <v>0</v>
          </cell>
          <cell r="W61">
            <v>988.40000000000009</v>
          </cell>
          <cell r="Y61">
            <v>9908.73</v>
          </cell>
          <cell r="AD61">
            <v>0</v>
          </cell>
          <cell r="AF61">
            <v>0</v>
          </cell>
          <cell r="AR61">
            <v>473.74</v>
          </cell>
          <cell r="AT61">
            <v>9518.11</v>
          </cell>
          <cell r="AY61">
            <v>0</v>
          </cell>
          <cell r="BA61">
            <v>0</v>
          </cell>
          <cell r="BM61">
            <v>1462.14</v>
          </cell>
          <cell r="BO61">
            <v>19426.84</v>
          </cell>
          <cell r="BT61">
            <v>0</v>
          </cell>
          <cell r="BV61">
            <v>0</v>
          </cell>
        </row>
        <row r="88">
          <cell r="B88">
            <v>0</v>
          </cell>
          <cell r="D88">
            <v>165</v>
          </cell>
          <cell r="I88">
            <v>0</v>
          </cell>
          <cell r="K88">
            <v>0</v>
          </cell>
          <cell r="W88">
            <v>0</v>
          </cell>
          <cell r="Y88">
            <v>120</v>
          </cell>
          <cell r="AD88">
            <v>0</v>
          </cell>
          <cell r="AF88">
            <v>0</v>
          </cell>
          <cell r="AR88">
            <v>0</v>
          </cell>
          <cell r="AT88">
            <v>0</v>
          </cell>
          <cell r="AY88">
            <v>0</v>
          </cell>
          <cell r="BA88">
            <v>0</v>
          </cell>
          <cell r="BM88">
            <v>0</v>
          </cell>
          <cell r="BO88">
            <v>120</v>
          </cell>
          <cell r="BT88">
            <v>0</v>
          </cell>
          <cell r="BV88">
            <v>0</v>
          </cell>
        </row>
        <row r="138">
          <cell r="B138">
            <v>278502.52</v>
          </cell>
          <cell r="D138">
            <v>0</v>
          </cell>
          <cell r="I138">
            <v>164</v>
          </cell>
          <cell r="K138">
            <v>0</v>
          </cell>
          <cell r="W138">
            <v>278502.52</v>
          </cell>
          <cell r="Y138">
            <v>0</v>
          </cell>
          <cell r="AD138">
            <v>101</v>
          </cell>
          <cell r="AF138">
            <v>0</v>
          </cell>
          <cell r="AR138">
            <v>0</v>
          </cell>
          <cell r="AT138">
            <v>0</v>
          </cell>
          <cell r="AY138">
            <v>24</v>
          </cell>
          <cell r="BA138">
            <v>0</v>
          </cell>
          <cell r="BM138">
            <v>278502.52</v>
          </cell>
          <cell r="BO138">
            <v>0</v>
          </cell>
          <cell r="BT138">
            <v>125</v>
          </cell>
          <cell r="BV138">
            <v>0</v>
          </cell>
        </row>
      </sheetData>
      <sheetData sheetId="4">
        <row r="61">
          <cell r="B61">
            <v>20681.363709999998</v>
          </cell>
          <cell r="D61">
            <v>0</v>
          </cell>
          <cell r="I61">
            <v>1741.00037</v>
          </cell>
          <cell r="K61">
            <v>0</v>
          </cell>
          <cell r="W61">
            <v>8668.7340999999997</v>
          </cell>
          <cell r="Y61">
            <v>0</v>
          </cell>
          <cell r="AD61">
            <v>375.24392999999998</v>
          </cell>
          <cell r="AF61">
            <v>0</v>
          </cell>
          <cell r="AR61">
            <v>1038.2874900000002</v>
          </cell>
          <cell r="AT61">
            <v>0</v>
          </cell>
          <cell r="AY61">
            <v>443.58602999999999</v>
          </cell>
          <cell r="BA61">
            <v>0</v>
          </cell>
          <cell r="BM61">
            <v>9707.0215900000003</v>
          </cell>
          <cell r="BO61">
            <v>0</v>
          </cell>
          <cell r="BT61">
            <v>818.82996000000003</v>
          </cell>
          <cell r="BV61">
            <v>0</v>
          </cell>
        </row>
        <row r="88">
          <cell r="B88">
            <v>528.36369000000002</v>
          </cell>
          <cell r="D88">
            <v>0</v>
          </cell>
          <cell r="I88">
            <v>0</v>
          </cell>
          <cell r="K88">
            <v>0</v>
          </cell>
          <cell r="W88">
            <v>81.02</v>
          </cell>
          <cell r="Y88">
            <v>0</v>
          </cell>
          <cell r="AD88">
            <v>0</v>
          </cell>
          <cell r="AF88">
            <v>0</v>
          </cell>
          <cell r="AR88">
            <v>29.53</v>
          </cell>
          <cell r="AT88">
            <v>0</v>
          </cell>
          <cell r="AY88">
            <v>0</v>
          </cell>
          <cell r="BA88">
            <v>0</v>
          </cell>
          <cell r="BM88">
            <v>110.55</v>
          </cell>
          <cell r="BO88">
            <v>0</v>
          </cell>
          <cell r="BT88">
            <v>0</v>
          </cell>
          <cell r="BV88">
            <v>0</v>
          </cell>
        </row>
        <row r="138">
          <cell r="B138">
            <v>0</v>
          </cell>
          <cell r="D138">
            <v>0</v>
          </cell>
          <cell r="I138">
            <v>0</v>
          </cell>
          <cell r="K138">
            <v>0</v>
          </cell>
          <cell r="W138">
            <v>0</v>
          </cell>
          <cell r="Y138">
            <v>0</v>
          </cell>
          <cell r="AD138">
            <v>0</v>
          </cell>
          <cell r="AF138">
            <v>0</v>
          </cell>
          <cell r="AR138">
            <v>0</v>
          </cell>
          <cell r="AT138">
            <v>0</v>
          </cell>
          <cell r="AY138">
            <v>0</v>
          </cell>
          <cell r="BA138">
            <v>0</v>
          </cell>
          <cell r="BM138">
            <v>0</v>
          </cell>
          <cell r="BO138">
            <v>0</v>
          </cell>
          <cell r="BT138">
            <v>0</v>
          </cell>
          <cell r="BV138">
            <v>0</v>
          </cell>
        </row>
      </sheetData>
      <sheetData sheetId="5">
        <row r="61">
          <cell r="B61">
            <v>0</v>
          </cell>
          <cell r="D61">
            <v>0</v>
          </cell>
          <cell r="I61">
            <v>0</v>
          </cell>
          <cell r="K61">
            <v>0</v>
          </cell>
          <cell r="W61">
            <v>0</v>
          </cell>
          <cell r="Y61">
            <v>0</v>
          </cell>
          <cell r="AD61">
            <v>0</v>
          </cell>
          <cell r="AF61">
            <v>0</v>
          </cell>
          <cell r="AR61">
            <v>0</v>
          </cell>
          <cell r="AT61">
            <v>0</v>
          </cell>
          <cell r="AY61">
            <v>0</v>
          </cell>
          <cell r="BA61">
            <v>0</v>
          </cell>
          <cell r="BM61">
            <v>0</v>
          </cell>
          <cell r="BO61">
            <v>0</v>
          </cell>
          <cell r="BT61">
            <v>0</v>
          </cell>
          <cell r="BV61">
            <v>0</v>
          </cell>
          <cell r="CC61">
            <v>0</v>
          </cell>
        </row>
        <row r="88">
          <cell r="B88">
            <v>137.18943999999999</v>
          </cell>
          <cell r="D88">
            <v>0</v>
          </cell>
          <cell r="I88">
            <v>0</v>
          </cell>
          <cell r="K88">
            <v>0</v>
          </cell>
          <cell r="W88">
            <v>135.06863000000001</v>
          </cell>
          <cell r="Y88">
            <v>0</v>
          </cell>
          <cell r="AD88">
            <v>0</v>
          </cell>
          <cell r="AF88">
            <v>0</v>
          </cell>
          <cell r="AR88">
            <v>0.375</v>
          </cell>
          <cell r="AT88">
            <v>0</v>
          </cell>
          <cell r="AY88">
            <v>0</v>
          </cell>
          <cell r="BA88">
            <v>0</v>
          </cell>
          <cell r="BF88">
            <v>0.375</v>
          </cell>
          <cell r="BH88">
            <v>0</v>
          </cell>
          <cell r="BM88">
            <v>135.44363000000001</v>
          </cell>
          <cell r="BO88">
            <v>0</v>
          </cell>
          <cell r="BT88">
            <v>0</v>
          </cell>
          <cell r="BV88">
            <v>0</v>
          </cell>
        </row>
        <row r="138">
          <cell r="B138">
            <v>0</v>
          </cell>
          <cell r="D138">
            <v>0</v>
          </cell>
          <cell r="I138">
            <v>0</v>
          </cell>
          <cell r="K138">
            <v>0</v>
          </cell>
          <cell r="W138">
            <v>0</v>
          </cell>
          <cell r="Y138">
            <v>0</v>
          </cell>
          <cell r="AD138">
            <v>0</v>
          </cell>
          <cell r="AF138">
            <v>0</v>
          </cell>
          <cell r="AR138">
            <v>0</v>
          </cell>
          <cell r="AT138">
            <v>0</v>
          </cell>
          <cell r="AY138">
            <v>0</v>
          </cell>
          <cell r="BA138">
            <v>0</v>
          </cell>
          <cell r="BF138">
            <v>0</v>
          </cell>
          <cell r="BH138">
            <v>0</v>
          </cell>
          <cell r="BM138">
            <v>0</v>
          </cell>
          <cell r="BO138">
            <v>0</v>
          </cell>
          <cell r="BT138">
            <v>0</v>
          </cell>
          <cell r="BV138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125"/>
  <sheetViews>
    <sheetView zoomScaleNormal="100" workbookViewId="0">
      <selection activeCell="B3" sqref="B3:F3"/>
    </sheetView>
  </sheetViews>
  <sheetFormatPr defaultColWidth="8.85546875" defaultRowHeight="15"/>
  <cols>
    <col min="1" max="1" width="8.7109375" style="9" customWidth="1"/>
    <col min="2" max="2" width="50.7109375" style="9" customWidth="1"/>
    <col min="3" max="4" width="26.7109375" style="9" customWidth="1"/>
    <col min="5" max="5" width="20.7109375" style="9" customWidth="1"/>
    <col min="6" max="6" width="30.7109375" style="9" customWidth="1"/>
    <col min="7" max="7" width="5.5703125" style="9" customWidth="1"/>
    <col min="8" max="8" width="15.140625" style="9" customWidth="1"/>
    <col min="9" max="16384" width="8.85546875" style="9"/>
  </cols>
  <sheetData>
    <row r="1" spans="2:8" ht="15" customHeight="1"/>
    <row r="2" spans="2:8" ht="32.25" customHeight="1">
      <c r="B2" s="80" t="s">
        <v>95</v>
      </c>
      <c r="C2" s="80"/>
      <c r="D2" s="80"/>
      <c r="E2" s="80"/>
      <c r="F2" s="80"/>
    </row>
    <row r="3" spans="2:8" ht="15" customHeight="1">
      <c r="B3" s="64" t="s">
        <v>35</v>
      </c>
      <c r="C3" s="65"/>
      <c r="D3" s="65"/>
      <c r="E3" s="65"/>
      <c r="F3" s="65"/>
    </row>
    <row r="4" spans="2:8" ht="15" customHeight="1">
      <c r="B4" s="10"/>
      <c r="C4" s="11"/>
      <c r="D4" s="11"/>
      <c r="E4" s="11"/>
      <c r="F4" s="11"/>
    </row>
    <row r="5" spans="2:8" ht="15" customHeight="1">
      <c r="B5" s="63"/>
      <c r="C5" s="63"/>
      <c r="D5" s="63"/>
      <c r="E5" s="63"/>
      <c r="F5" s="63"/>
    </row>
    <row r="6" spans="2:8" ht="15" customHeight="1">
      <c r="B6" s="62" t="s">
        <v>14</v>
      </c>
      <c r="C6" s="62"/>
      <c r="D6" s="62"/>
      <c r="E6" s="62"/>
      <c r="F6" s="62"/>
    </row>
    <row r="7" spans="2:8" ht="42.95" customHeight="1">
      <c r="B7" s="42" t="s">
        <v>75</v>
      </c>
      <c r="C7" s="12" t="s">
        <v>5</v>
      </c>
      <c r="D7" s="12" t="s">
        <v>6</v>
      </c>
      <c r="E7" s="12" t="s">
        <v>7</v>
      </c>
      <c r="F7" s="12" t="s">
        <v>10</v>
      </c>
    </row>
    <row r="8" spans="2:8" ht="15.75" customHeight="1">
      <c r="B8" s="1" t="s">
        <v>0</v>
      </c>
      <c r="C8" s="31">
        <f>+'[1]Titolo1 SpeseCorrenti-Missio.10'!$B$61</f>
        <v>14989.94</v>
      </c>
      <c r="D8" s="31">
        <f>+'[1]Titolo1 SpeseCorrenti-Missio.10'!$B$88</f>
        <v>0</v>
      </c>
      <c r="E8" s="31">
        <f>+'[1]Titolo1 SpeseCorrenti-Missio.10'!$B$138</f>
        <v>0</v>
      </c>
      <c r="F8" s="32">
        <f>SUM(C8:E8)</f>
        <v>14989.94</v>
      </c>
    </row>
    <row r="9" spans="2:8" ht="15.75">
      <c r="B9" s="1" t="s">
        <v>1</v>
      </c>
      <c r="C9" s="31">
        <f>+'[1]Titolo1 SpeseCorrenti-Missio.10'!$D$61</f>
        <v>592106.24801999994</v>
      </c>
      <c r="D9" s="31">
        <f>+'[1]Titolo1 SpeseCorrenti-Missio.10'!$D$88</f>
        <v>211622.56200000001</v>
      </c>
      <c r="E9" s="31">
        <f>+'[1]Titolo1 SpeseCorrenti-Missio.10'!$D$138</f>
        <v>132341.68686999998</v>
      </c>
      <c r="F9" s="32">
        <f>SUM(C9:E9)</f>
        <v>936070.49688999995</v>
      </c>
    </row>
    <row r="10" spans="2:8" ht="15.75">
      <c r="B10" s="1" t="s">
        <v>2</v>
      </c>
      <c r="C10" s="31">
        <f>+'[1]Titolo1 SpeseCorrenti-Missio.10'!$F$61</f>
        <v>828.94084999999995</v>
      </c>
      <c r="D10" s="31">
        <f>+'[1]Titolo1 SpeseCorrenti-Missio.10'!$F$88</f>
        <v>1.5</v>
      </c>
      <c r="E10" s="31">
        <f>+'[1]Titolo1 SpeseCorrenti-Missio.10'!$F$138</f>
        <v>0</v>
      </c>
      <c r="F10" s="32">
        <f>SUM(C10:E10)</f>
        <v>830.44084999999995</v>
      </c>
    </row>
    <row r="11" spans="2:8" ht="15.75">
      <c r="B11" s="1" t="s">
        <v>3</v>
      </c>
      <c r="C11" s="31">
        <f>+'[1]Titolo1 SpeseCorrenti-Missio.10'!$H$61</f>
        <v>17918.130380000002</v>
      </c>
      <c r="D11" s="31">
        <f>+'[1]Titolo1 SpeseCorrenti-Missio.10'!$H$88</f>
        <v>1451.5120400000001</v>
      </c>
      <c r="E11" s="31">
        <f>+'[1]Titolo1 SpeseCorrenti-Missio.10'!$H$138</f>
        <v>1839.4068800000002</v>
      </c>
      <c r="F11" s="32">
        <f>SUM(C11:E11)</f>
        <v>21209.049300000002</v>
      </c>
    </row>
    <row r="12" spans="2:8" ht="16.5" thickBot="1">
      <c r="B12" s="1" t="s">
        <v>4</v>
      </c>
      <c r="C12" s="31">
        <f>+'[1]Titolo1 SpeseCorrenti-Missio.10'!$J$61</f>
        <v>328791.25103317003</v>
      </c>
      <c r="D12" s="31">
        <f>+'[1]Titolo1 SpeseCorrenti-Missio.10'!$J$88</f>
        <v>123287.25069000002</v>
      </c>
      <c r="E12" s="31">
        <f>+'[1]Titolo1 SpeseCorrenti-Missio.10'!$J$138</f>
        <v>132881.84022000001</v>
      </c>
      <c r="F12" s="32">
        <f>SUM(C12:E12)</f>
        <v>584960.34194317006</v>
      </c>
      <c r="H12" s="47" t="s">
        <v>9</v>
      </c>
    </row>
    <row r="13" spans="2:8" ht="16.5" thickBot="1">
      <c r="B13" s="36" t="s">
        <v>8</v>
      </c>
      <c r="C13" s="34">
        <f>SUM(C8:C12)</f>
        <v>954634.51028316992</v>
      </c>
      <c r="D13" s="34">
        <f>SUM(D8:D12)</f>
        <v>336362.82472999999</v>
      </c>
      <c r="E13" s="34">
        <f>SUM(E8:E12)</f>
        <v>267062.93397000001</v>
      </c>
      <c r="F13" s="35">
        <f>SUM(F8:F12)</f>
        <v>1558060.2689831699</v>
      </c>
      <c r="H13" s="47" t="s">
        <v>9</v>
      </c>
    </row>
    <row r="15" spans="2:8">
      <c r="B15" s="63"/>
      <c r="C15" s="63"/>
      <c r="D15" s="63"/>
      <c r="E15" s="63"/>
      <c r="F15" s="63"/>
    </row>
    <row r="16" spans="2:8">
      <c r="B16" s="62" t="s">
        <v>15</v>
      </c>
      <c r="C16" s="62"/>
      <c r="D16" s="62"/>
      <c r="E16" s="62"/>
      <c r="F16" s="62"/>
    </row>
    <row r="17" spans="2:6" ht="42.95" customHeight="1">
      <c r="B17" s="42" t="s">
        <v>75</v>
      </c>
      <c r="C17" s="12" t="s">
        <v>5</v>
      </c>
      <c r="D17" s="12" t="s">
        <v>6</v>
      </c>
      <c r="E17" s="12" t="s">
        <v>7</v>
      </c>
      <c r="F17" s="12" t="s">
        <v>10</v>
      </c>
    </row>
    <row r="18" spans="2:6" ht="15.75">
      <c r="B18" s="1" t="s">
        <v>0</v>
      </c>
      <c r="C18" s="31">
        <f>+'[1]Titolo1 SpeseCorrenti-Missio.10'!$Q$61</f>
        <v>29</v>
      </c>
      <c r="D18" s="31">
        <f>+'[1]Titolo1 SpeseCorrenti-Missio.10'!$Q$88</f>
        <v>0</v>
      </c>
      <c r="E18" s="31">
        <f>+'[1]Titolo1 SpeseCorrenti-Missio.10'!$Q$138</f>
        <v>0</v>
      </c>
      <c r="F18" s="32">
        <f>SUM(C18:E18)</f>
        <v>29</v>
      </c>
    </row>
    <row r="19" spans="2:6" ht="15.75">
      <c r="B19" s="1" t="s">
        <v>1</v>
      </c>
      <c r="C19" s="31">
        <f>+'[1]Titolo1 SpeseCorrenti-Missio.10'!$S$61</f>
        <v>178194.35035000002</v>
      </c>
      <c r="D19" s="31">
        <f>+'[1]Titolo1 SpeseCorrenti-Missio.10'!$S$88</f>
        <v>5865.1700900000005</v>
      </c>
      <c r="E19" s="31">
        <f>+'[1]Titolo1 SpeseCorrenti-Missio.10'!$S$138</f>
        <v>10436.208030000002</v>
      </c>
      <c r="F19" s="32">
        <f>SUM(C19:E19)</f>
        <v>194495.72847000003</v>
      </c>
    </row>
    <row r="20" spans="2:6" ht="15.75">
      <c r="B20" s="1" t="s">
        <v>2</v>
      </c>
      <c r="C20" s="31">
        <f>+'[1]Titolo1 SpeseCorrenti-Missio.10'!$U$61</f>
        <v>165.26121000000001</v>
      </c>
      <c r="D20" s="31">
        <f>+'[1]Titolo1 SpeseCorrenti-Missio.10'!$U$88</f>
        <v>0</v>
      </c>
      <c r="E20" s="31">
        <f>+'[1]Titolo1 SpeseCorrenti-Missio.10'!$U$138</f>
        <v>8.43</v>
      </c>
      <c r="F20" s="32">
        <f>SUM(C20:E20)</f>
        <v>173.69121000000001</v>
      </c>
    </row>
    <row r="21" spans="2:6" ht="15.75">
      <c r="B21" s="1" t="s">
        <v>3</v>
      </c>
      <c r="C21" s="31">
        <f>+'[1]Titolo1 SpeseCorrenti-Missio.10'!$W$61</f>
        <v>622.13436000000002</v>
      </c>
      <c r="D21" s="31">
        <f>+'[1]Titolo1 SpeseCorrenti-Missio.10'!$W$88</f>
        <v>0.15</v>
      </c>
      <c r="E21" s="31">
        <f>+'[1]Titolo1 SpeseCorrenti-Missio.10'!$W$138</f>
        <v>392.41702000000004</v>
      </c>
      <c r="F21" s="32">
        <f>SUM(C21:E21)</f>
        <v>1014.70138</v>
      </c>
    </row>
    <row r="22" spans="2:6" ht="16.5" thickBot="1">
      <c r="B22" s="1" t="s">
        <v>4</v>
      </c>
      <c r="C22" s="31">
        <f>+'[1]Titolo1 SpeseCorrenti-Missio.10'!$Y$61</f>
        <v>10029.109199999994</v>
      </c>
      <c r="D22" s="31">
        <f>+'[1]Titolo1 SpeseCorrenti-Missio.10'!$Y$88</f>
        <v>2488.2404099999999</v>
      </c>
      <c r="E22" s="31">
        <f>+'[1]Titolo1 SpeseCorrenti-Missio.10'!$Y$138</f>
        <v>153.16300000000001</v>
      </c>
      <c r="F22" s="32">
        <f>SUM(C22:E22)</f>
        <v>12670.512609999994</v>
      </c>
    </row>
    <row r="23" spans="2:6" ht="16.5" thickBot="1">
      <c r="B23" s="36" t="s">
        <v>8</v>
      </c>
      <c r="C23" s="34">
        <f>SUM(C18:C22)</f>
        <v>189039.85512000002</v>
      </c>
      <c r="D23" s="34">
        <f>SUM(D18:D22)</f>
        <v>8353.5604999999996</v>
      </c>
      <c r="E23" s="34">
        <f>SUM(E18:E22)</f>
        <v>10990.218050000003</v>
      </c>
      <c r="F23" s="35">
        <f>SUM(F18:F22)</f>
        <v>208383.63367000004</v>
      </c>
    </row>
    <row r="25" spans="2:6">
      <c r="B25" s="63" t="s">
        <v>9</v>
      </c>
      <c r="C25" s="63"/>
      <c r="D25" s="63"/>
      <c r="E25" s="63"/>
      <c r="F25" s="63"/>
    </row>
    <row r="26" spans="2:6">
      <c r="B26" s="62" t="s">
        <v>16</v>
      </c>
      <c r="C26" s="62"/>
      <c r="D26" s="62"/>
      <c r="E26" s="62"/>
      <c r="F26" s="62"/>
    </row>
    <row r="27" spans="2:6" ht="42.95" customHeight="1">
      <c r="B27" s="42" t="s">
        <v>75</v>
      </c>
      <c r="C27" s="12" t="s">
        <v>5</v>
      </c>
      <c r="D27" s="12" t="s">
        <v>6</v>
      </c>
      <c r="E27" s="12" t="s">
        <v>7</v>
      </c>
      <c r="F27" s="12" t="s">
        <v>10</v>
      </c>
    </row>
    <row r="28" spans="2:6" ht="15.75">
      <c r="B28" s="1" t="s">
        <v>0</v>
      </c>
      <c r="C28" s="31">
        <f>SUM(C8,C18)</f>
        <v>15018.94</v>
      </c>
      <c r="D28" s="31">
        <f t="shared" ref="D28:E28" si="0">SUM(D8,D18)</f>
        <v>0</v>
      </c>
      <c r="E28" s="31">
        <f t="shared" si="0"/>
        <v>0</v>
      </c>
      <c r="F28" s="32">
        <f>SUM(C28:E28)</f>
        <v>15018.94</v>
      </c>
    </row>
    <row r="29" spans="2:6" ht="15.75">
      <c r="B29" s="1" t="s">
        <v>1</v>
      </c>
      <c r="C29" s="31">
        <f t="shared" ref="C29:E32" si="1">SUM(C9,C19)</f>
        <v>770300.59837000002</v>
      </c>
      <c r="D29" s="31">
        <f t="shared" si="1"/>
        <v>217487.73209</v>
      </c>
      <c r="E29" s="31">
        <f t="shared" si="1"/>
        <v>142777.89489999998</v>
      </c>
      <c r="F29" s="32">
        <f>SUM(C29:E29)</f>
        <v>1130566.22536</v>
      </c>
    </row>
    <row r="30" spans="2:6" ht="15.75">
      <c r="B30" s="1" t="s">
        <v>2</v>
      </c>
      <c r="C30" s="31">
        <f t="shared" si="1"/>
        <v>994.20205999999996</v>
      </c>
      <c r="D30" s="31">
        <f t="shared" si="1"/>
        <v>1.5</v>
      </c>
      <c r="E30" s="31">
        <f t="shared" si="1"/>
        <v>8.43</v>
      </c>
      <c r="F30" s="32">
        <f>SUM(C30:E30)</f>
        <v>1004.1320599999999</v>
      </c>
    </row>
    <row r="31" spans="2:6" ht="15.75">
      <c r="B31" s="1" t="s">
        <v>3</v>
      </c>
      <c r="C31" s="31">
        <f t="shared" si="1"/>
        <v>18540.264740000002</v>
      </c>
      <c r="D31" s="31">
        <f t="shared" si="1"/>
        <v>1451.6620400000002</v>
      </c>
      <c r="E31" s="31">
        <f t="shared" si="1"/>
        <v>2231.8239000000003</v>
      </c>
      <c r="F31" s="32">
        <f>SUM(C31:E31)</f>
        <v>22223.750680000001</v>
      </c>
    </row>
    <row r="32" spans="2:6" ht="16.5" thickBot="1">
      <c r="B32" s="1" t="s">
        <v>4</v>
      </c>
      <c r="C32" s="31">
        <f t="shared" si="1"/>
        <v>338820.36023317004</v>
      </c>
      <c r="D32" s="31">
        <f t="shared" si="1"/>
        <v>125775.49110000001</v>
      </c>
      <c r="E32" s="31">
        <f t="shared" si="1"/>
        <v>133035.00322000001</v>
      </c>
      <c r="F32" s="32">
        <f>SUM(C32:E32)</f>
        <v>597630.85455317004</v>
      </c>
    </row>
    <row r="33" spans="2:7" ht="16.5" thickBot="1">
      <c r="B33" s="36" t="s">
        <v>8</v>
      </c>
      <c r="C33" s="34">
        <f>SUM(C28:C32)</f>
        <v>1143674.36540317</v>
      </c>
      <c r="D33" s="34">
        <f>SUM(D28:D32)</f>
        <v>344716.38523000001</v>
      </c>
      <c r="E33" s="34">
        <f>SUM(E28:E32)</f>
        <v>278053.15201999998</v>
      </c>
      <c r="F33" s="35">
        <f>SUM(F28:F32)</f>
        <v>1766443.9026531701</v>
      </c>
    </row>
    <row r="34" spans="2:7">
      <c r="B34" s="63"/>
      <c r="C34" s="63"/>
      <c r="D34" s="63"/>
      <c r="E34" s="63"/>
      <c r="F34" s="63"/>
    </row>
    <row r="35" spans="2:7">
      <c r="B35" s="63"/>
      <c r="C35" s="63"/>
      <c r="D35" s="63"/>
      <c r="E35" s="63"/>
      <c r="F35" s="63"/>
    </row>
    <row r="36" spans="2:7">
      <c r="B36" s="62" t="s">
        <v>12</v>
      </c>
      <c r="C36" s="62"/>
      <c r="D36" s="62"/>
      <c r="E36" s="62"/>
      <c r="F36" s="62"/>
    </row>
    <row r="37" spans="2:7" ht="42.95" customHeight="1">
      <c r="B37" s="42" t="s">
        <v>75</v>
      </c>
      <c r="C37" s="12" t="s">
        <v>5</v>
      </c>
      <c r="D37" s="12" t="s">
        <v>6</v>
      </c>
      <c r="E37" s="12" t="s">
        <v>7</v>
      </c>
      <c r="F37" s="12" t="s">
        <v>10</v>
      </c>
    </row>
    <row r="38" spans="2:7" ht="15.75">
      <c r="B38" s="1" t="s">
        <v>0</v>
      </c>
      <c r="C38" s="31">
        <f>+'[1]Titolo1 SpeseCorrenti-Missio.10'!$AU$61</f>
        <v>10834.16</v>
      </c>
      <c r="D38" s="31">
        <f>+'[1]Titolo1 SpeseCorrenti-Missio.10'!$AU$88</f>
        <v>0</v>
      </c>
      <c r="E38" s="31">
        <f>+'[1]Titolo1 SpeseCorrenti-Missio.10'!$AU$138</f>
        <v>0</v>
      </c>
      <c r="F38" s="32">
        <f t="shared" ref="F38:F43" si="2">SUM(C38:E38)</f>
        <v>10834.16</v>
      </c>
    </row>
    <row r="39" spans="2:7" ht="15.75">
      <c r="B39" s="1" t="s">
        <v>1</v>
      </c>
      <c r="C39" s="31">
        <f>+'[1]Titolo1 SpeseCorrenti-Missio.10'!$AW$61</f>
        <v>433335.07961000002</v>
      </c>
      <c r="D39" s="31">
        <f>+'[1]Titolo1 SpeseCorrenti-Missio.10'!$AW$88</f>
        <v>178809.66644000003</v>
      </c>
      <c r="E39" s="31">
        <f>+'[1]Titolo1 SpeseCorrenti-Missio.10'!$AW$138</f>
        <v>63013.420540000006</v>
      </c>
      <c r="F39" s="32">
        <f t="shared" si="2"/>
        <v>675158.16659000004</v>
      </c>
    </row>
    <row r="40" spans="2:7" ht="15.75">
      <c r="B40" s="1" t="s">
        <v>2</v>
      </c>
      <c r="C40" s="31">
        <f>+'[1]Titolo1 SpeseCorrenti-Missio.10'!$AY$61</f>
        <v>751.43780000000004</v>
      </c>
      <c r="D40" s="31">
        <f>+'[1]Titolo1 SpeseCorrenti-Missio.10'!$AY$88</f>
        <v>630</v>
      </c>
      <c r="E40" s="31">
        <f>+'[1]Titolo1 SpeseCorrenti-Missio.10'!$AY$138</f>
        <v>15</v>
      </c>
      <c r="F40" s="32">
        <f t="shared" si="2"/>
        <v>1396.4378000000002</v>
      </c>
    </row>
    <row r="41" spans="2:7" ht="15.75">
      <c r="B41" s="1" t="s">
        <v>3</v>
      </c>
      <c r="C41" s="31">
        <f>+'[1]Titolo1 SpeseCorrenti-Missio.10'!$BA$61</f>
        <v>17842.6718</v>
      </c>
      <c r="D41" s="31">
        <f>+'[1]Titolo1 SpeseCorrenti-Missio.10'!$BA$88</f>
        <v>1158.83816</v>
      </c>
      <c r="E41" s="31">
        <f>+'[1]Titolo1 SpeseCorrenti-Missio.10'!$BA$138</f>
        <v>2605.4368800000002</v>
      </c>
      <c r="F41" s="32">
        <f t="shared" si="2"/>
        <v>21606.946840000001</v>
      </c>
    </row>
    <row r="42" spans="2:7" ht="16.5" thickBot="1">
      <c r="B42" s="1" t="s">
        <v>4</v>
      </c>
      <c r="C42" s="31">
        <f>+'[1]Titolo1 SpeseCorrenti-Missio.10'!$BC$61</f>
        <v>253741.72731000002</v>
      </c>
      <c r="D42" s="31">
        <f>+'[1]Titolo1 SpeseCorrenti-Missio.10'!$BC$88</f>
        <v>104220.66615999999</v>
      </c>
      <c r="E42" s="31">
        <f>+'[1]Titolo1 SpeseCorrenti-Missio.10'!$BC$138</f>
        <v>107958.93319</v>
      </c>
      <c r="F42" s="32">
        <f t="shared" si="2"/>
        <v>465921.32666000002</v>
      </c>
    </row>
    <row r="43" spans="2:7" ht="16.5" thickBot="1">
      <c r="B43" s="36" t="s">
        <v>8</v>
      </c>
      <c r="C43" s="34">
        <f>SUM(C38:C42)</f>
        <v>716505.07652</v>
      </c>
      <c r="D43" s="34">
        <f>SUM(D38:D42)</f>
        <v>284819.17076000001</v>
      </c>
      <c r="E43" s="34">
        <f>SUM(E38:E42)</f>
        <v>173592.79061</v>
      </c>
      <c r="F43" s="35">
        <f t="shared" si="2"/>
        <v>1174917.03789</v>
      </c>
    </row>
    <row r="45" spans="2:7">
      <c r="B45" s="63"/>
      <c r="C45" s="63"/>
      <c r="D45" s="63"/>
      <c r="E45" s="63"/>
      <c r="F45" s="63"/>
    </row>
    <row r="46" spans="2:7">
      <c r="B46" s="15" t="s">
        <v>22</v>
      </c>
      <c r="C46" s="15"/>
      <c r="D46" s="15"/>
      <c r="E46" s="15"/>
      <c r="F46" s="15"/>
      <c r="G46" s="16"/>
    </row>
    <row r="47" spans="2:7" ht="42.95" customHeight="1">
      <c r="B47" s="42" t="s">
        <v>75</v>
      </c>
      <c r="C47" s="12" t="s">
        <v>5</v>
      </c>
      <c r="D47" s="12" t="s">
        <v>6</v>
      </c>
      <c r="E47" s="12" t="s">
        <v>7</v>
      </c>
      <c r="F47" s="12" t="s">
        <v>10</v>
      </c>
    </row>
    <row r="48" spans="2:7" ht="15.75">
      <c r="B48" s="1" t="s">
        <v>0</v>
      </c>
      <c r="C48" s="31">
        <f>+'[1]Titolo1 SpeseCorrenti-Missio.10'!$BJ$61</f>
        <v>29</v>
      </c>
      <c r="D48" s="31">
        <f>+'[1]Titolo1 SpeseCorrenti-Missio.10'!$BJ$88</f>
        <v>0</v>
      </c>
      <c r="E48" s="31">
        <f>+'[1]Titolo1 SpeseCorrenti-Missio.10'!$BJ$138</f>
        <v>0</v>
      </c>
      <c r="F48" s="32">
        <f t="shared" ref="F48:F53" si="3">SUM(C48:E48)</f>
        <v>29</v>
      </c>
    </row>
    <row r="49" spans="2:6" ht="15.75">
      <c r="B49" s="1" t="s">
        <v>1</v>
      </c>
      <c r="C49" s="31">
        <f>+'[1]Titolo1 SpeseCorrenti-Missio.10'!$BL$61</f>
        <v>162885.36504</v>
      </c>
      <c r="D49" s="31">
        <f>+'[1]Titolo1 SpeseCorrenti-Missio.10'!$BL$88</f>
        <v>3420.5332900000003</v>
      </c>
      <c r="E49" s="31">
        <f>+'[1]Titolo1 SpeseCorrenti-Missio.10'!$BL$138</f>
        <v>7763.39354</v>
      </c>
      <c r="F49" s="32">
        <f t="shared" si="3"/>
        <v>174069.29186999999</v>
      </c>
    </row>
    <row r="50" spans="2:6" ht="15.75">
      <c r="B50" s="1" t="s">
        <v>2</v>
      </c>
      <c r="C50" s="31">
        <f>+'[1]Titolo1 SpeseCorrenti-Missio.10'!$BN61</f>
        <v>100.26120999999999</v>
      </c>
      <c r="D50" s="31">
        <f>+'[1]Titolo1 SpeseCorrenti-Missio.10'!$BN$88</f>
        <v>0</v>
      </c>
      <c r="E50" s="31">
        <f>+'[1]Titolo1 SpeseCorrenti-Missio.10'!$BN$138</f>
        <v>8.43</v>
      </c>
      <c r="F50" s="32">
        <f t="shared" si="3"/>
        <v>108.69120999999998</v>
      </c>
    </row>
    <row r="51" spans="2:6" ht="15.75">
      <c r="B51" s="1" t="s">
        <v>3</v>
      </c>
      <c r="C51" s="31">
        <f>+'[1]Titolo1 SpeseCorrenti-Missio.10'!$BP$61</f>
        <v>621.13436000000002</v>
      </c>
      <c r="D51" s="31">
        <f>+'[1]Titolo1 SpeseCorrenti-Missio.10'!$BP$88</f>
        <v>0</v>
      </c>
      <c r="E51" s="31">
        <f>+'[1]Titolo1 SpeseCorrenti-Missio.10'!$BP$138</f>
        <v>146.76858999999999</v>
      </c>
      <c r="F51" s="32">
        <f t="shared" si="3"/>
        <v>767.90295000000003</v>
      </c>
    </row>
    <row r="52" spans="2:6" ht="16.5" thickBot="1">
      <c r="B52" s="1" t="s">
        <v>4</v>
      </c>
      <c r="C52" s="31">
        <f>+'[1]Titolo1 SpeseCorrenti-Missio.10'!$BR$61</f>
        <v>7404.08518</v>
      </c>
      <c r="D52" s="31">
        <f>+'[1]Titolo1 SpeseCorrenti-Missio.10'!$BR$88</f>
        <v>2436.9615599999997</v>
      </c>
      <c r="E52" s="31">
        <f>+'[1]Titolo1 SpeseCorrenti-Missio.10'!$BR$138</f>
        <v>105.89915000000001</v>
      </c>
      <c r="F52" s="32">
        <f t="shared" si="3"/>
        <v>9946.9458899999991</v>
      </c>
    </row>
    <row r="53" spans="2:6" ht="16.5" thickBot="1">
      <c r="B53" s="36" t="s">
        <v>8</v>
      </c>
      <c r="C53" s="34">
        <f>SUM(C48:C52)</f>
        <v>171039.84578999999</v>
      </c>
      <c r="D53" s="34">
        <f>SUM(D48:D52)</f>
        <v>5857.49485</v>
      </c>
      <c r="E53" s="34">
        <f>SUM(E48:E52)</f>
        <v>8024.4912800000002</v>
      </c>
      <c r="F53" s="35">
        <f t="shared" si="3"/>
        <v>184921.83191999997</v>
      </c>
    </row>
    <row r="55" spans="2:6">
      <c r="B55" s="63"/>
      <c r="C55" s="63"/>
      <c r="D55" s="63"/>
      <c r="E55" s="63"/>
      <c r="F55" s="63"/>
    </row>
    <row r="56" spans="2:6">
      <c r="B56" s="62" t="s">
        <v>17</v>
      </c>
      <c r="C56" s="62"/>
      <c r="D56" s="62"/>
      <c r="E56" s="62"/>
      <c r="F56" s="62"/>
    </row>
    <row r="57" spans="2:6" ht="42.95" customHeight="1">
      <c r="B57" s="42" t="s">
        <v>75</v>
      </c>
      <c r="C57" s="12" t="s">
        <v>5</v>
      </c>
      <c r="D57" s="12" t="s">
        <v>6</v>
      </c>
      <c r="E57" s="12" t="s">
        <v>7</v>
      </c>
      <c r="F57" s="12" t="s">
        <v>10</v>
      </c>
    </row>
    <row r="58" spans="2:6" ht="15.75">
      <c r="B58" s="1" t="s">
        <v>0</v>
      </c>
      <c r="C58" s="31">
        <f>SUM(C38,C48)</f>
        <v>10863.16</v>
      </c>
      <c r="D58" s="31">
        <f t="shared" ref="D58:E58" si="4">SUM(D38,D48)</f>
        <v>0</v>
      </c>
      <c r="E58" s="31">
        <f t="shared" si="4"/>
        <v>0</v>
      </c>
      <c r="F58" s="32">
        <f t="shared" ref="F58:F63" si="5">SUM(C58:E58)</f>
        <v>10863.16</v>
      </c>
    </row>
    <row r="59" spans="2:6" ht="15.75">
      <c r="B59" s="1" t="s">
        <v>1</v>
      </c>
      <c r="C59" s="31">
        <f t="shared" ref="C59:E62" si="6">SUM(C39,C49)</f>
        <v>596220.44464999996</v>
      </c>
      <c r="D59" s="31">
        <f t="shared" si="6"/>
        <v>182230.19973000002</v>
      </c>
      <c r="E59" s="31">
        <f t="shared" si="6"/>
        <v>70776.814080000011</v>
      </c>
      <c r="F59" s="32">
        <f t="shared" si="5"/>
        <v>849227.45845999999</v>
      </c>
    </row>
    <row r="60" spans="2:6" ht="15.75">
      <c r="B60" s="1" t="s">
        <v>2</v>
      </c>
      <c r="C60" s="31">
        <f t="shared" si="6"/>
        <v>851.69901000000004</v>
      </c>
      <c r="D60" s="31">
        <f t="shared" si="6"/>
        <v>630</v>
      </c>
      <c r="E60" s="31">
        <f t="shared" si="6"/>
        <v>23.43</v>
      </c>
      <c r="F60" s="32">
        <f t="shared" si="5"/>
        <v>1505.1290100000001</v>
      </c>
    </row>
    <row r="61" spans="2:6" ht="15.75">
      <c r="B61" s="1" t="s">
        <v>3</v>
      </c>
      <c r="C61" s="31">
        <f t="shared" si="6"/>
        <v>18463.80616</v>
      </c>
      <c r="D61" s="31">
        <f t="shared" si="6"/>
        <v>1158.83816</v>
      </c>
      <c r="E61" s="31">
        <f t="shared" si="6"/>
        <v>2752.2054700000003</v>
      </c>
      <c r="F61" s="32">
        <f t="shared" si="5"/>
        <v>22374.84979</v>
      </c>
    </row>
    <row r="62" spans="2:6" ht="16.5" thickBot="1">
      <c r="B62" s="1" t="s">
        <v>4</v>
      </c>
      <c r="C62" s="31">
        <f t="shared" si="6"/>
        <v>261145.81249000001</v>
      </c>
      <c r="D62" s="31">
        <f t="shared" si="6"/>
        <v>106657.62771999999</v>
      </c>
      <c r="E62" s="31">
        <f t="shared" si="6"/>
        <v>108064.83233999999</v>
      </c>
      <c r="F62" s="32">
        <f t="shared" si="5"/>
        <v>475868.27254999999</v>
      </c>
    </row>
    <row r="63" spans="2:6" ht="16.5" thickBot="1">
      <c r="B63" s="36" t="s">
        <v>8</v>
      </c>
      <c r="C63" s="34">
        <f>SUM(C58:C62)</f>
        <v>887544.92231000005</v>
      </c>
      <c r="D63" s="34">
        <f>SUM(D58:D62)</f>
        <v>290676.66561000003</v>
      </c>
      <c r="E63" s="34">
        <f>SUM(E58:E62)</f>
        <v>181617.28188999998</v>
      </c>
      <c r="F63" s="35">
        <f t="shared" si="5"/>
        <v>1359838.8698100001</v>
      </c>
    </row>
    <row r="64" spans="2:6">
      <c r="B64" s="30"/>
      <c r="C64" s="30"/>
      <c r="D64" s="30"/>
      <c r="E64" s="30"/>
      <c r="F64" s="30"/>
    </row>
    <row r="65" spans="2:6">
      <c r="B65" s="63"/>
      <c r="C65" s="63"/>
      <c r="D65" s="63"/>
      <c r="E65" s="63"/>
      <c r="F65" s="63"/>
    </row>
    <row r="66" spans="2:6">
      <c r="B66" s="62" t="s">
        <v>18</v>
      </c>
      <c r="C66" s="62"/>
      <c r="D66" s="62"/>
      <c r="E66" s="62"/>
      <c r="F66" s="62"/>
    </row>
    <row r="67" spans="2:6" ht="42.95" customHeight="1">
      <c r="B67" s="42" t="s">
        <v>75</v>
      </c>
      <c r="C67" s="12" t="s">
        <v>5</v>
      </c>
      <c r="D67" s="12" t="s">
        <v>6</v>
      </c>
      <c r="E67" s="12" t="s">
        <v>7</v>
      </c>
      <c r="F67" s="12" t="s">
        <v>10</v>
      </c>
    </row>
    <row r="68" spans="2:6" ht="15.75">
      <c r="B68" s="1" t="s">
        <v>0</v>
      </c>
      <c r="C68" s="31">
        <f>+'[1]Titolo1 SpeseCorrenti-Missio.10'!$CN$61</f>
        <v>9931.11</v>
      </c>
      <c r="D68" s="31">
        <f>+'[1]Titolo1 SpeseCorrenti-Missio.10'!$CN$88</f>
        <v>0</v>
      </c>
      <c r="E68" s="31">
        <f>+'[1]Titolo1 SpeseCorrenti-Missio.10'!$CN$138</f>
        <v>0</v>
      </c>
      <c r="F68" s="32">
        <f t="shared" ref="F68:F73" si="7">SUM(C68:E68)</f>
        <v>9931.11</v>
      </c>
    </row>
    <row r="69" spans="2:6" ht="15.75">
      <c r="B69" s="1" t="s">
        <v>1</v>
      </c>
      <c r="C69" s="31">
        <f>+'[1]Titolo1 SpeseCorrenti-Missio.10'!$CP$61</f>
        <v>128865.66984999999</v>
      </c>
      <c r="D69" s="31">
        <f>+'[1]Titolo1 SpeseCorrenti-Missio.10'!$CP$88</f>
        <v>37933.605920000002</v>
      </c>
      <c r="E69" s="31">
        <f>+'[1]Titolo1 SpeseCorrenti-Missio.10'!$CP$138</f>
        <v>44668.779340000001</v>
      </c>
      <c r="F69" s="32">
        <f t="shared" si="7"/>
        <v>211468.05511000002</v>
      </c>
    </row>
    <row r="70" spans="2:6" ht="15.75">
      <c r="B70" s="1" t="s">
        <v>2</v>
      </c>
      <c r="C70" s="31">
        <f>+'[1]Titolo1 SpeseCorrenti-Missio.10'!$CR$61</f>
        <v>214.43085000000002</v>
      </c>
      <c r="D70" s="31">
        <f>+'[1]Titolo1 SpeseCorrenti-Missio.10'!$CR$88</f>
        <v>420</v>
      </c>
      <c r="E70" s="31">
        <f>+'[1]Titolo1 SpeseCorrenti-Missio.10'!$CR$138</f>
        <v>0</v>
      </c>
      <c r="F70" s="32">
        <f t="shared" si="7"/>
        <v>634.43084999999996</v>
      </c>
    </row>
    <row r="71" spans="2:6" ht="15.75">
      <c r="B71" s="1" t="s">
        <v>3</v>
      </c>
      <c r="C71" s="31">
        <f>+'[1]Titolo1 SpeseCorrenti-Missio.10'!$CT$61</f>
        <v>49.44941</v>
      </c>
      <c r="D71" s="31">
        <f>+'[1]Titolo1 SpeseCorrenti-Missio.10'!$CT$88</f>
        <v>189.79767999999999</v>
      </c>
      <c r="E71" s="31">
        <f>+'[1]Titolo1 SpeseCorrenti-Missio.10'!$CT$138</f>
        <v>598.91953999999998</v>
      </c>
      <c r="F71" s="32">
        <f t="shared" si="7"/>
        <v>838.16662999999994</v>
      </c>
    </row>
    <row r="72" spans="2:6" ht="16.5" thickBot="1">
      <c r="B72" s="1" t="s">
        <v>4</v>
      </c>
      <c r="C72" s="31">
        <f>+'[1]Titolo1 SpeseCorrenti-Missio.10'!$CV$61</f>
        <v>49240.254110000002</v>
      </c>
      <c r="D72" s="31">
        <f>+'[1]Titolo1 SpeseCorrenti-Missio.10'!$CV$88</f>
        <v>22729.502909999999</v>
      </c>
      <c r="E72" s="31">
        <f>+'[1]Titolo1 SpeseCorrenti-Missio.10'!$CV$138</f>
        <v>34009.672279999999</v>
      </c>
      <c r="F72" s="32">
        <f t="shared" si="7"/>
        <v>105979.4293</v>
      </c>
    </row>
    <row r="73" spans="2:6" ht="16.5" thickBot="1">
      <c r="B73" s="36" t="s">
        <v>8</v>
      </c>
      <c r="C73" s="34">
        <f>SUM(C68:C72)</f>
        <v>188300.91422000001</v>
      </c>
      <c r="D73" s="34">
        <f>SUM(D68:D72)</f>
        <v>61272.906510000001</v>
      </c>
      <c r="E73" s="34">
        <f>SUM(E68:E72)</f>
        <v>79277.37116000001</v>
      </c>
      <c r="F73" s="35">
        <f t="shared" si="7"/>
        <v>328851.19189000002</v>
      </c>
    </row>
    <row r="75" spans="2:6">
      <c r="B75" s="63"/>
      <c r="C75" s="63"/>
      <c r="D75" s="63"/>
      <c r="E75" s="63"/>
      <c r="F75" s="63"/>
    </row>
    <row r="76" spans="2:6">
      <c r="B76" s="17" t="s">
        <v>19</v>
      </c>
      <c r="C76" s="17"/>
      <c r="D76" s="17"/>
      <c r="E76" s="17"/>
      <c r="F76" s="17"/>
    </row>
    <row r="77" spans="2:6" ht="42.95" customHeight="1">
      <c r="B77" s="42" t="s">
        <v>75</v>
      </c>
      <c r="C77" s="12" t="s">
        <v>5</v>
      </c>
      <c r="D77" s="12" t="s">
        <v>6</v>
      </c>
      <c r="E77" s="12" t="s">
        <v>7</v>
      </c>
      <c r="F77" s="12" t="s">
        <v>10</v>
      </c>
    </row>
    <row r="78" spans="2:6" ht="15.75">
      <c r="B78" s="1" t="s">
        <v>0</v>
      </c>
      <c r="C78" s="31">
        <f>+'[1]Titolo1 SpeseCorrenti-Missio.10'!$DC$61</f>
        <v>0</v>
      </c>
      <c r="D78" s="31">
        <f>+'[1]Titolo1 SpeseCorrenti-Missio.10'!$DC$88</f>
        <v>0</v>
      </c>
      <c r="E78" s="31">
        <f>+'[1]Titolo1 SpeseCorrenti-Missio.10'!$DC$138</f>
        <v>0</v>
      </c>
      <c r="F78" s="32">
        <f t="shared" ref="F78:F83" si="8">SUM(C78:E78)</f>
        <v>0</v>
      </c>
    </row>
    <row r="79" spans="2:6" ht="15.75">
      <c r="B79" s="1" t="s">
        <v>1</v>
      </c>
      <c r="C79" s="31">
        <f>+'[1]Titolo1 SpeseCorrenti-Missio.10'!$DE$61</f>
        <v>15885.001190000001</v>
      </c>
      <c r="D79" s="31">
        <f>+'[1]Titolo1 SpeseCorrenti-Missio.10'!$DE$88</f>
        <v>1492.8833100000002</v>
      </c>
      <c r="E79" s="31">
        <f>+'[1]Titolo1 SpeseCorrenti-Missio.10'!$DE$138</f>
        <v>2685.5459599999999</v>
      </c>
      <c r="F79" s="32">
        <f t="shared" si="8"/>
        <v>20063.43046</v>
      </c>
    </row>
    <row r="80" spans="2:6" ht="15.75">
      <c r="B80" s="1" t="s">
        <v>2</v>
      </c>
      <c r="C80" s="31">
        <f>+'[1]Titolo1 SpeseCorrenti-Missio.10'!$DG$61</f>
        <v>150</v>
      </c>
      <c r="D80" s="31">
        <f>+'[1]Titolo1 SpeseCorrenti-Missio.10'!$DG$88</f>
        <v>0</v>
      </c>
      <c r="E80" s="31">
        <f>+'[1]Titolo1 SpeseCorrenti-Missio.10'!$DG$138</f>
        <v>7.29</v>
      </c>
      <c r="F80" s="32">
        <f t="shared" si="8"/>
        <v>157.29</v>
      </c>
    </row>
    <row r="81" spans="2:6" ht="15.75">
      <c r="B81" s="1" t="s">
        <v>3</v>
      </c>
      <c r="C81" s="31">
        <f>+'[1]Titolo1 SpeseCorrenti-Missio.10'!$DI$61</f>
        <v>0</v>
      </c>
      <c r="D81" s="31">
        <f>+'[1]Titolo1 SpeseCorrenti-Missio.10'!$DI$88</f>
        <v>0.5</v>
      </c>
      <c r="E81" s="31">
        <f>+'[1]Titolo1 SpeseCorrenti-Missio.10'!$DI$138</f>
        <v>0.2</v>
      </c>
      <c r="F81" s="32">
        <f t="shared" si="8"/>
        <v>0.7</v>
      </c>
    </row>
    <row r="82" spans="2:6" ht="16.5" thickBot="1">
      <c r="B82" s="1" t="s">
        <v>4</v>
      </c>
      <c r="C82" s="31">
        <f>+'[1]Titolo1 SpeseCorrenti-Missio.10'!$DK$61</f>
        <v>1634.1617799999999</v>
      </c>
      <c r="D82" s="31">
        <f>+'[1]Titolo1 SpeseCorrenti-Missio.10'!$DK$88</f>
        <v>3098.1357700000003</v>
      </c>
      <c r="E82" s="31">
        <f>+'[1]Titolo1 SpeseCorrenti-Missio.10'!$DK$138</f>
        <v>0</v>
      </c>
      <c r="F82" s="32">
        <f t="shared" si="8"/>
        <v>4732.2975500000002</v>
      </c>
    </row>
    <row r="83" spans="2:6" ht="16.5" thickBot="1">
      <c r="B83" s="36" t="s">
        <v>8</v>
      </c>
      <c r="C83" s="34">
        <f>SUM(C78:C82)</f>
        <v>17669.162970000001</v>
      </c>
      <c r="D83" s="34">
        <f>SUM(D78:D82)</f>
        <v>4591.51908</v>
      </c>
      <c r="E83" s="34">
        <f>SUM(E78:E82)</f>
        <v>2693.0359599999997</v>
      </c>
      <c r="F83" s="35">
        <f t="shared" si="8"/>
        <v>24953.718010000004</v>
      </c>
    </row>
    <row r="85" spans="2:6">
      <c r="B85" s="63"/>
      <c r="C85" s="63"/>
      <c r="D85" s="63"/>
      <c r="E85" s="63"/>
      <c r="F85" s="63"/>
    </row>
    <row r="86" spans="2:6">
      <c r="B86" s="62" t="s">
        <v>20</v>
      </c>
      <c r="C86" s="62"/>
      <c r="D86" s="62"/>
      <c r="E86" s="62"/>
      <c r="F86" s="62"/>
    </row>
    <row r="87" spans="2:6" ht="42.95" customHeight="1">
      <c r="B87" s="42" t="s">
        <v>75</v>
      </c>
      <c r="C87" s="12" t="s">
        <v>5</v>
      </c>
      <c r="D87" s="12" t="s">
        <v>6</v>
      </c>
      <c r="E87" s="12" t="s">
        <v>7</v>
      </c>
      <c r="F87" s="12" t="s">
        <v>10</v>
      </c>
    </row>
    <row r="88" spans="2:6" ht="15.75">
      <c r="B88" s="1" t="s">
        <v>0</v>
      </c>
      <c r="C88" s="31">
        <f>SUM(C68,C78)</f>
        <v>9931.11</v>
      </c>
      <c r="D88" s="31">
        <f t="shared" ref="D88:E88" si="9">SUM(D68,D78)</f>
        <v>0</v>
      </c>
      <c r="E88" s="31">
        <f t="shared" si="9"/>
        <v>0</v>
      </c>
      <c r="F88" s="32">
        <f t="shared" ref="F88:F93" si="10">SUM(C88:E88)</f>
        <v>9931.11</v>
      </c>
    </row>
    <row r="89" spans="2:6" ht="15.75">
      <c r="B89" s="1" t="s">
        <v>1</v>
      </c>
      <c r="C89" s="31">
        <f t="shared" ref="C89:E92" si="11">SUM(C69,C79)</f>
        <v>144750.67103999999</v>
      </c>
      <c r="D89" s="31">
        <f t="shared" si="11"/>
        <v>39426.489229999999</v>
      </c>
      <c r="E89" s="31">
        <f t="shared" si="11"/>
        <v>47354.325300000004</v>
      </c>
      <c r="F89" s="32">
        <f t="shared" si="10"/>
        <v>231531.48556999999</v>
      </c>
    </row>
    <row r="90" spans="2:6" ht="15.75">
      <c r="B90" s="1" t="s">
        <v>2</v>
      </c>
      <c r="C90" s="31">
        <f t="shared" si="11"/>
        <v>364.43085000000002</v>
      </c>
      <c r="D90" s="31">
        <f t="shared" si="11"/>
        <v>420</v>
      </c>
      <c r="E90" s="31">
        <f t="shared" si="11"/>
        <v>7.29</v>
      </c>
      <c r="F90" s="32">
        <f t="shared" si="10"/>
        <v>791.72084999999993</v>
      </c>
    </row>
    <row r="91" spans="2:6" ht="15.75">
      <c r="B91" s="1" t="s">
        <v>3</v>
      </c>
      <c r="C91" s="31">
        <f t="shared" si="11"/>
        <v>49.44941</v>
      </c>
      <c r="D91" s="31">
        <f t="shared" si="11"/>
        <v>190.29767999999999</v>
      </c>
      <c r="E91" s="31">
        <f t="shared" si="11"/>
        <v>599.11954000000003</v>
      </c>
      <c r="F91" s="32">
        <f t="shared" si="10"/>
        <v>838.86662999999999</v>
      </c>
    </row>
    <row r="92" spans="2:6" ht="16.5" thickBot="1">
      <c r="B92" s="1" t="s">
        <v>4</v>
      </c>
      <c r="C92" s="31">
        <f t="shared" si="11"/>
        <v>50874.415890000004</v>
      </c>
      <c r="D92" s="31">
        <f t="shared" si="11"/>
        <v>25827.63868</v>
      </c>
      <c r="E92" s="31">
        <f t="shared" si="11"/>
        <v>34009.672279999999</v>
      </c>
      <c r="F92" s="32">
        <f t="shared" si="10"/>
        <v>110711.72685000001</v>
      </c>
    </row>
    <row r="93" spans="2:6" ht="16.5" thickBot="1">
      <c r="B93" s="36" t="s">
        <v>8</v>
      </c>
      <c r="C93" s="34">
        <f>SUM(C88:C92)</f>
        <v>205970.07718999998</v>
      </c>
      <c r="D93" s="34">
        <f>SUM(D88:D92)</f>
        <v>65864.425589999999</v>
      </c>
      <c r="E93" s="34">
        <f>SUM(E88:E92)</f>
        <v>81970.407120000003</v>
      </c>
      <c r="F93" s="35">
        <f t="shared" si="10"/>
        <v>353804.90989999997</v>
      </c>
    </row>
    <row r="94" spans="2:6">
      <c r="B94" s="63"/>
      <c r="C94" s="63"/>
      <c r="D94" s="63"/>
      <c r="E94" s="63"/>
      <c r="F94" s="63"/>
    </row>
    <row r="95" spans="2:6">
      <c r="B95" s="63"/>
      <c r="C95" s="63"/>
      <c r="D95" s="63"/>
      <c r="E95" s="63"/>
      <c r="F95" s="63"/>
    </row>
    <row r="96" spans="2:6">
      <c r="B96" s="62" t="s">
        <v>61</v>
      </c>
      <c r="C96" s="62"/>
      <c r="D96" s="62"/>
      <c r="E96" s="62"/>
      <c r="F96" s="62"/>
    </row>
    <row r="97" spans="2:6" ht="42.95" customHeight="1">
      <c r="B97" s="42" t="s">
        <v>75</v>
      </c>
      <c r="C97" s="12" t="s">
        <v>5</v>
      </c>
      <c r="D97" s="12" t="s">
        <v>6</v>
      </c>
      <c r="E97" s="12" t="s">
        <v>7</v>
      </c>
      <c r="F97" s="12" t="s">
        <v>10</v>
      </c>
    </row>
    <row r="98" spans="2:6" ht="15.75">
      <c r="B98" s="1" t="s">
        <v>0</v>
      </c>
      <c r="C98" s="31">
        <f>+'[1]Titolo1 SpeseCorrenti-Missio.10'!$EG$61</f>
        <v>20765.27</v>
      </c>
      <c r="D98" s="31">
        <f>+'[1]Titolo1 SpeseCorrenti-Missio.10'!$EG$88</f>
        <v>0</v>
      </c>
      <c r="E98" s="31">
        <f>+'[1]Titolo1 SpeseCorrenti-Missio.10'!$EG$138</f>
        <v>0</v>
      </c>
      <c r="F98" s="32">
        <f t="shared" ref="F98:F103" si="12">SUM(C98:E98)</f>
        <v>20765.27</v>
      </c>
    </row>
    <row r="99" spans="2:6" ht="15.75">
      <c r="B99" s="1" t="s">
        <v>1</v>
      </c>
      <c r="C99" s="31">
        <f>+'[1]Titolo1 SpeseCorrenti-Missio.10'!$EI$61</f>
        <v>562200.74945999996</v>
      </c>
      <c r="D99" s="31">
        <f>+'[1]Titolo1 SpeseCorrenti-Missio.10'!$EI$88</f>
        <v>216743.27236</v>
      </c>
      <c r="E99" s="31">
        <f>+'[1]Titolo1 SpeseCorrenti-Missio.10'!$EI$138</f>
        <v>107682.19988</v>
      </c>
      <c r="F99" s="32">
        <f t="shared" si="12"/>
        <v>886626.22169999988</v>
      </c>
    </row>
    <row r="100" spans="2:6" ht="15.75">
      <c r="B100" s="1" t="s">
        <v>2</v>
      </c>
      <c r="C100" s="31">
        <f>+'[1]Titolo1 SpeseCorrenti-Missio.10'!$EK$61</f>
        <v>965.86865</v>
      </c>
      <c r="D100" s="31">
        <f>+'[1]Titolo1 SpeseCorrenti-Missio.10'!$EK$88</f>
        <v>1050</v>
      </c>
      <c r="E100" s="31">
        <f>+'[1]Titolo1 SpeseCorrenti-Missio.10'!$EK$138</f>
        <v>15</v>
      </c>
      <c r="F100" s="32">
        <f t="shared" si="12"/>
        <v>2030.8686499999999</v>
      </c>
    </row>
    <row r="101" spans="2:6" ht="15.75">
      <c r="B101" s="1" t="s">
        <v>3</v>
      </c>
      <c r="C101" s="31">
        <f>+'[1]Titolo1 SpeseCorrenti-Missio.10'!$EM$61</f>
        <v>17892.51082</v>
      </c>
      <c r="D101" s="31">
        <f>+'[1]Titolo1 SpeseCorrenti-Missio.10'!$EM$88</f>
        <v>1348.6358399999999</v>
      </c>
      <c r="E101" s="31">
        <f>+'[1]Titolo1 SpeseCorrenti-Missio.10'!$EM$138</f>
        <v>3204.3564200000001</v>
      </c>
      <c r="F101" s="32">
        <f t="shared" si="12"/>
        <v>22445.503079999999</v>
      </c>
    </row>
    <row r="102" spans="2:6" ht="16.5" thickBot="1">
      <c r="B102" s="1" t="s">
        <v>4</v>
      </c>
      <c r="C102" s="31">
        <f>+'[1]Titolo1 SpeseCorrenti-Missio.10'!$EO$61</f>
        <v>302981.98142000003</v>
      </c>
      <c r="D102" s="31">
        <f>+'[1]Titolo1 SpeseCorrenti-Missio.10'!$EO$88</f>
        <v>126950.16906999997</v>
      </c>
      <c r="E102" s="31">
        <f>+'[1]Titolo1 SpeseCorrenti-Missio.10'!$EO$138</f>
        <v>141968.60547000001</v>
      </c>
      <c r="F102" s="32">
        <f t="shared" si="12"/>
        <v>571900.75595999998</v>
      </c>
    </row>
    <row r="103" spans="2:6" ht="16.5" thickBot="1">
      <c r="B103" s="36" t="s">
        <v>8</v>
      </c>
      <c r="C103" s="34">
        <f>SUM(C98:C102)</f>
        <v>904806.38034999999</v>
      </c>
      <c r="D103" s="34">
        <f>SUM(D98:D102)</f>
        <v>346092.07727000001</v>
      </c>
      <c r="E103" s="34">
        <f>SUM(E98:E102)</f>
        <v>252870.16177000001</v>
      </c>
      <c r="F103" s="35">
        <f t="shared" si="12"/>
        <v>1503768.6193900001</v>
      </c>
    </row>
    <row r="105" spans="2:6">
      <c r="B105" s="63"/>
      <c r="C105" s="63"/>
      <c r="D105" s="63"/>
      <c r="E105" s="63"/>
      <c r="F105" s="63"/>
    </row>
    <row r="106" spans="2:6">
      <c r="B106" s="17" t="s">
        <v>23</v>
      </c>
      <c r="C106" s="17"/>
      <c r="D106" s="17"/>
      <c r="E106" s="17"/>
      <c r="F106" s="17"/>
    </row>
    <row r="107" spans="2:6" ht="42.95" customHeight="1">
      <c r="B107" s="42" t="s">
        <v>75</v>
      </c>
      <c r="C107" s="12" t="s">
        <v>5</v>
      </c>
      <c r="D107" s="12" t="s">
        <v>6</v>
      </c>
      <c r="E107" s="12" t="s">
        <v>7</v>
      </c>
      <c r="F107" s="12" t="s">
        <v>10</v>
      </c>
    </row>
    <row r="108" spans="2:6" ht="15.75">
      <c r="B108" s="1" t="s">
        <v>0</v>
      </c>
      <c r="C108" s="31">
        <f>+'[1]Titolo1 SpeseCorrenti-Missio.10'!$EV$61</f>
        <v>29</v>
      </c>
      <c r="D108" s="31">
        <f>+'[1]Titolo1 SpeseCorrenti-Missio.10'!$EV$88</f>
        <v>0</v>
      </c>
      <c r="E108" s="31">
        <f>+'[1]Titolo1 SpeseCorrenti-Missio.10'!$EV$138</f>
        <v>0</v>
      </c>
      <c r="F108" s="32">
        <f t="shared" ref="F108:F113" si="13">SUM(C108:E108)</f>
        <v>29</v>
      </c>
    </row>
    <row r="109" spans="2:6" ht="15.75">
      <c r="B109" s="1" t="s">
        <v>1</v>
      </c>
      <c r="C109" s="31">
        <f>+'[1]Titolo1 SpeseCorrenti-Missio.10'!$EX$61</f>
        <v>178764.36622999999</v>
      </c>
      <c r="D109" s="31">
        <f>+'[1]Titolo1 SpeseCorrenti-Missio.10'!$EX$88</f>
        <v>4913.4165999999996</v>
      </c>
      <c r="E109" s="31">
        <f>+'[1]Titolo1 SpeseCorrenti-Missio.10'!$EX$138</f>
        <v>10447.939499999999</v>
      </c>
      <c r="F109" s="32">
        <f t="shared" si="13"/>
        <v>194125.72232999999</v>
      </c>
    </row>
    <row r="110" spans="2:6" ht="15.75">
      <c r="B110" s="1" t="s">
        <v>2</v>
      </c>
      <c r="C110" s="31">
        <f>+'[1]Titolo1 SpeseCorrenti-Missio.10'!$EZ$61</f>
        <v>250.26121000000001</v>
      </c>
      <c r="D110" s="31">
        <f>+'[1]Titolo1 SpeseCorrenti-Missio.10'!$EZ$88</f>
        <v>0</v>
      </c>
      <c r="E110" s="31">
        <f>+'[1]Titolo1 SpeseCorrenti-Missio.10'!$EZ$138</f>
        <v>15.719999999999999</v>
      </c>
      <c r="F110" s="32">
        <f t="shared" si="13"/>
        <v>265.98121000000003</v>
      </c>
    </row>
    <row r="111" spans="2:6" ht="15.75">
      <c r="B111" s="1" t="s">
        <v>3</v>
      </c>
      <c r="C111" s="31">
        <f>+'[1]Titolo1 SpeseCorrenti-Missio.10'!$FB$61</f>
        <v>621.13436000000002</v>
      </c>
      <c r="D111" s="31">
        <f>+'[1]Titolo1 SpeseCorrenti-Missio.10'!$FB$88</f>
        <v>0.5</v>
      </c>
      <c r="E111" s="31">
        <f>+'[1]Titolo1 SpeseCorrenti-Missio.10'!$FB$138</f>
        <v>146.96858999999998</v>
      </c>
      <c r="F111" s="32">
        <f t="shared" si="13"/>
        <v>768.60294999999996</v>
      </c>
    </row>
    <row r="112" spans="2:6" ht="16.5" thickBot="1">
      <c r="B112" s="1" t="s">
        <v>4</v>
      </c>
      <c r="C112" s="31">
        <f>+'[1]Titolo1 SpeseCorrenti-Missio.10'!$FD$61</f>
        <v>8888.39696</v>
      </c>
      <c r="D112" s="31">
        <f>+'[1]Titolo1 SpeseCorrenti-Missio.10'!$FD$88</f>
        <v>5535.0973300000005</v>
      </c>
      <c r="E112" s="31">
        <f>+'[1]Titolo1 SpeseCorrenti-Missio.10'!$FD$138</f>
        <v>105.89915000000001</v>
      </c>
      <c r="F112" s="32">
        <f t="shared" si="13"/>
        <v>14529.39344</v>
      </c>
    </row>
    <row r="113" spans="2:6" ht="16.5" thickBot="1">
      <c r="B113" s="36" t="s">
        <v>8</v>
      </c>
      <c r="C113" s="34">
        <f>SUM(C108:C112)</f>
        <v>188553.15875999999</v>
      </c>
      <c r="D113" s="34">
        <f>SUM(D108:D112)</f>
        <v>10449.013930000001</v>
      </c>
      <c r="E113" s="34">
        <f>SUM(E108:E112)</f>
        <v>10716.527239999998</v>
      </c>
      <c r="F113" s="35">
        <f t="shared" si="13"/>
        <v>209718.69992999997</v>
      </c>
    </row>
    <row r="115" spans="2:6">
      <c r="B115" s="63"/>
      <c r="C115" s="63"/>
      <c r="D115" s="63"/>
      <c r="E115" s="63"/>
      <c r="F115" s="63"/>
    </row>
    <row r="116" spans="2:6">
      <c r="B116" s="62" t="s">
        <v>60</v>
      </c>
      <c r="C116" s="62"/>
      <c r="D116" s="62"/>
      <c r="E116" s="62"/>
      <c r="F116" s="62"/>
    </row>
    <row r="117" spans="2:6" ht="31.5">
      <c r="B117" s="42" t="s">
        <v>75</v>
      </c>
      <c r="C117" s="12" t="s">
        <v>5</v>
      </c>
      <c r="D117" s="12" t="s">
        <v>6</v>
      </c>
      <c r="E117" s="12" t="s">
        <v>7</v>
      </c>
      <c r="F117" s="12" t="s">
        <v>10</v>
      </c>
    </row>
    <row r="118" spans="2:6" ht="15.75">
      <c r="B118" s="1" t="s">
        <v>0</v>
      </c>
      <c r="C118" s="31">
        <f>SUM(C98,C108)</f>
        <v>20794.27</v>
      </c>
      <c r="D118" s="31">
        <f t="shared" ref="D118:E118" si="14">SUM(D98,D108)</f>
        <v>0</v>
      </c>
      <c r="E118" s="31">
        <f t="shared" si="14"/>
        <v>0</v>
      </c>
      <c r="F118" s="32">
        <f t="shared" ref="F118:F123" si="15">SUM(C118:E118)</f>
        <v>20794.27</v>
      </c>
    </row>
    <row r="119" spans="2:6" ht="15.75">
      <c r="B119" s="1" t="s">
        <v>1</v>
      </c>
      <c r="C119" s="31">
        <f t="shared" ref="C119:E122" si="16">SUM(C99,C109)</f>
        <v>740965.11568999989</v>
      </c>
      <c r="D119" s="31">
        <f t="shared" si="16"/>
        <v>221656.68896</v>
      </c>
      <c r="E119" s="31">
        <f t="shared" si="16"/>
        <v>118130.13937999999</v>
      </c>
      <c r="F119" s="32">
        <f t="shared" si="15"/>
        <v>1080751.9440299999</v>
      </c>
    </row>
    <row r="120" spans="2:6" ht="15.75">
      <c r="B120" s="1" t="s">
        <v>2</v>
      </c>
      <c r="C120" s="31">
        <f t="shared" si="16"/>
        <v>1216.12986</v>
      </c>
      <c r="D120" s="31">
        <f t="shared" si="16"/>
        <v>1050</v>
      </c>
      <c r="E120" s="31">
        <f t="shared" si="16"/>
        <v>30.72</v>
      </c>
      <c r="F120" s="32">
        <f t="shared" si="15"/>
        <v>2296.8498599999998</v>
      </c>
    </row>
    <row r="121" spans="2:6" ht="15.75">
      <c r="B121" s="1" t="s">
        <v>3</v>
      </c>
      <c r="C121" s="31">
        <f t="shared" si="16"/>
        <v>18513.64518</v>
      </c>
      <c r="D121" s="31">
        <f t="shared" si="16"/>
        <v>1349.1358399999999</v>
      </c>
      <c r="E121" s="31">
        <f t="shared" si="16"/>
        <v>3351.32501</v>
      </c>
      <c r="F121" s="32">
        <f t="shared" si="15"/>
        <v>23214.106029999999</v>
      </c>
    </row>
    <row r="122" spans="2:6" ht="16.5" thickBot="1">
      <c r="B122" s="1" t="s">
        <v>4</v>
      </c>
      <c r="C122" s="31">
        <f t="shared" si="16"/>
        <v>311870.37838000001</v>
      </c>
      <c r="D122" s="31">
        <f t="shared" si="16"/>
        <v>132485.26639999996</v>
      </c>
      <c r="E122" s="31">
        <f t="shared" si="16"/>
        <v>142074.50462000002</v>
      </c>
      <c r="F122" s="32">
        <f t="shared" si="15"/>
        <v>586430.14939999999</v>
      </c>
    </row>
    <row r="123" spans="2:6" ht="16.5" thickBot="1">
      <c r="B123" s="36" t="s">
        <v>8</v>
      </c>
      <c r="C123" s="34">
        <f>SUM(C118:C122)</f>
        <v>1093359.5391099998</v>
      </c>
      <c r="D123" s="34">
        <f>SUM(D118:D122)</f>
        <v>356541.09119999997</v>
      </c>
      <c r="E123" s="34">
        <f>SUM(E118:E122)</f>
        <v>263586.68901000003</v>
      </c>
      <c r="F123" s="35">
        <f t="shared" si="15"/>
        <v>1713487.3193199998</v>
      </c>
    </row>
    <row r="124" spans="2:6">
      <c r="B124" s="18" t="s">
        <v>11</v>
      </c>
      <c r="C124" s="18"/>
      <c r="D124" s="18"/>
      <c r="E124" s="18"/>
    </row>
    <row r="125" spans="2:6">
      <c r="B125" s="7" t="s">
        <v>59</v>
      </c>
      <c r="C125" s="18"/>
      <c r="D125" s="18"/>
      <c r="E125" s="18"/>
    </row>
  </sheetData>
  <mergeCells count="25">
    <mergeCell ref="B2:F2"/>
    <mergeCell ref="B116:F116"/>
    <mergeCell ref="B95:F95"/>
    <mergeCell ref="B96:F96"/>
    <mergeCell ref="B105:F105"/>
    <mergeCell ref="B115:F115"/>
    <mergeCell ref="B94:F94"/>
    <mergeCell ref="B55:F55"/>
    <mergeCell ref="B56:F56"/>
    <mergeCell ref="B65:F65"/>
    <mergeCell ref="B66:F66"/>
    <mergeCell ref="B75:F75"/>
    <mergeCell ref="B85:F85"/>
    <mergeCell ref="B86:F86"/>
    <mergeCell ref="B3:F3"/>
    <mergeCell ref="B5:F5"/>
    <mergeCell ref="B6:F6"/>
    <mergeCell ref="B15:F15"/>
    <mergeCell ref="B16:F16"/>
    <mergeCell ref="B45:F45"/>
    <mergeCell ref="B26:F26"/>
    <mergeCell ref="B25:F25"/>
    <mergeCell ref="B34:F34"/>
    <mergeCell ref="B35:F35"/>
    <mergeCell ref="B36:F36"/>
  </mergeCells>
  <pageMargins left="0.70866141732283472" right="0.70866141732283472" top="1.9291338582677167" bottom="1.5354330708661419" header="0.31496062992125984" footer="0.31496062992125984"/>
  <pageSetup paperSize="8" scale="84" fitToHeight="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G125"/>
  <sheetViews>
    <sheetView zoomScaleNormal="100" workbookViewId="0">
      <selection activeCell="B3" sqref="B3:F3"/>
    </sheetView>
  </sheetViews>
  <sheetFormatPr defaultColWidth="8.85546875" defaultRowHeight="15"/>
  <cols>
    <col min="1" max="1" width="8.7109375" style="3" customWidth="1"/>
    <col min="2" max="2" width="50.7109375" style="3" customWidth="1"/>
    <col min="3" max="4" width="26.7109375" style="3" customWidth="1"/>
    <col min="5" max="5" width="20.7109375" style="3" customWidth="1"/>
    <col min="6" max="6" width="31.7109375" style="3" customWidth="1"/>
    <col min="7" max="7" width="5.42578125" style="3" customWidth="1"/>
    <col min="8" max="16384" width="8.85546875" style="3"/>
  </cols>
  <sheetData>
    <row r="1" spans="2:7" ht="15" customHeight="1"/>
    <row r="2" spans="2:7" ht="30" customHeight="1">
      <c r="B2" s="80" t="s">
        <v>92</v>
      </c>
      <c r="C2" s="80"/>
      <c r="D2" s="80"/>
      <c r="E2" s="80"/>
      <c r="F2" s="80"/>
      <c r="G2" s="2"/>
    </row>
    <row r="3" spans="2:7" ht="15" customHeight="1">
      <c r="B3" s="64" t="s">
        <v>35</v>
      </c>
      <c r="C3" s="65"/>
      <c r="D3" s="65"/>
      <c r="E3" s="65"/>
      <c r="F3" s="65"/>
      <c r="G3" s="8"/>
    </row>
    <row r="4" spans="2:7" ht="15" customHeight="1">
      <c r="B4" s="66"/>
      <c r="C4" s="66"/>
      <c r="D4" s="66"/>
      <c r="E4" s="66"/>
      <c r="F4" s="66"/>
    </row>
    <row r="5" spans="2:7" ht="15" customHeight="1">
      <c r="B5" s="67"/>
      <c r="C5" s="67"/>
      <c r="D5" s="67"/>
      <c r="E5" s="67"/>
      <c r="F5" s="67"/>
    </row>
    <row r="6" spans="2:7">
      <c r="B6" s="68" t="s">
        <v>62</v>
      </c>
      <c r="C6" s="69"/>
      <c r="D6" s="69"/>
      <c r="E6" s="69"/>
      <c r="F6" s="69"/>
    </row>
    <row r="7" spans="2:7" ht="42.95" customHeight="1">
      <c r="B7" s="23" t="s">
        <v>24</v>
      </c>
      <c r="C7" s="4" t="s">
        <v>5</v>
      </c>
      <c r="D7" s="4" t="s">
        <v>6</v>
      </c>
      <c r="E7" s="4" t="s">
        <v>7</v>
      </c>
      <c r="F7" s="4" t="s">
        <v>10</v>
      </c>
    </row>
    <row r="8" spans="2:7" ht="15" customHeight="1">
      <c r="B8" s="1" t="s">
        <v>0</v>
      </c>
      <c r="C8" s="37">
        <f>+'[1]Titolo2 SpeseIn C.capit.Miss.10'!$B$61</f>
        <v>1181.0711200000001</v>
      </c>
      <c r="D8" s="37">
        <f>+'[1]Titolo2 SpeseIn C.capit.Miss.10'!$B$88</f>
        <v>0</v>
      </c>
      <c r="E8" s="37">
        <f>+'[1]Titolo2 SpeseIn C.capit.Miss.10'!$B$138</f>
        <v>0</v>
      </c>
      <c r="F8" s="38">
        <f t="shared" ref="F8:F13" si="0">SUM(C8:E8)</f>
        <v>1181.0711200000001</v>
      </c>
    </row>
    <row r="9" spans="2:7" ht="15" customHeight="1">
      <c r="B9" s="1" t="s">
        <v>1</v>
      </c>
      <c r="C9" s="37">
        <f>+'[1]Titolo2 SpeseIn C.capit.Miss.10'!$D$61</f>
        <v>87731.148089999988</v>
      </c>
      <c r="D9" s="37">
        <f>+'[1]Titolo2 SpeseIn C.capit.Miss.10'!$D$88</f>
        <v>38305.97795</v>
      </c>
      <c r="E9" s="37">
        <f>+'[1]Titolo2 SpeseIn C.capit.Miss.10'!$D$138</f>
        <v>565.96211000000005</v>
      </c>
      <c r="F9" s="38">
        <f t="shared" si="0"/>
        <v>126603.08814999998</v>
      </c>
    </row>
    <row r="10" spans="2:7" ht="15" customHeight="1">
      <c r="B10" s="1" t="s">
        <v>2</v>
      </c>
      <c r="C10" s="37">
        <f>+'[1]Titolo2 SpeseIn C.capit.Miss.10'!$F$61</f>
        <v>6615.27</v>
      </c>
      <c r="D10" s="37">
        <f>+'[1]Titolo2 SpeseIn C.capit.Miss.10'!$F$88</f>
        <v>0</v>
      </c>
      <c r="E10" s="37">
        <f>+'[1]Titolo2 SpeseIn C.capit.Miss.10'!$F$138</f>
        <v>0</v>
      </c>
      <c r="F10" s="38">
        <f t="shared" si="0"/>
        <v>6615.27</v>
      </c>
    </row>
    <row r="11" spans="2:7" ht="15" customHeight="1">
      <c r="B11" s="1" t="s">
        <v>3</v>
      </c>
      <c r="C11" s="37">
        <f>+'[1]Titolo2 SpeseIn C.capit.Miss.10'!$H$61</f>
        <v>652.61369000000002</v>
      </c>
      <c r="D11" s="37">
        <f>+'[1]Titolo2 SpeseIn C.capit.Miss.10'!$H$88</f>
        <v>3228</v>
      </c>
      <c r="E11" s="37">
        <f>+'[1]Titolo2 SpeseIn C.capit.Miss.10'!$H$138</f>
        <v>365.07499999999999</v>
      </c>
      <c r="F11" s="38">
        <f t="shared" si="0"/>
        <v>4245.68869</v>
      </c>
    </row>
    <row r="12" spans="2:7" ht="15" customHeight="1" thickBot="1">
      <c r="B12" s="1" t="s">
        <v>4</v>
      </c>
      <c r="C12" s="37">
        <f>+'[1]Titolo2 SpeseIn C.capit.Miss.10'!$J$61</f>
        <v>551006.19221000001</v>
      </c>
      <c r="D12" s="37">
        <f>+'[1]Titolo2 SpeseIn C.capit.Miss.10'!$J$88</f>
        <v>110408.05451000002</v>
      </c>
      <c r="E12" s="37">
        <f>+'[1]Titolo2 SpeseIn C.capit.Miss.10'!$J$138</f>
        <v>224186.09339000002</v>
      </c>
      <c r="F12" s="38">
        <f t="shared" si="0"/>
        <v>885600.34011000011</v>
      </c>
    </row>
    <row r="13" spans="2:7" ht="16.5" thickBot="1">
      <c r="B13" s="33" t="s">
        <v>8</v>
      </c>
      <c r="C13" s="39">
        <f>SUM(C8:C12)</f>
        <v>647186.29510999995</v>
      </c>
      <c r="D13" s="39">
        <f>SUM(D8:D12)</f>
        <v>151942.03246000002</v>
      </c>
      <c r="E13" s="39">
        <f>SUM(E8:E12)</f>
        <v>225117.13050000003</v>
      </c>
      <c r="F13" s="40">
        <f t="shared" si="0"/>
        <v>1024245.4580699999</v>
      </c>
    </row>
    <row r="15" spans="2:7">
      <c r="B15" s="66"/>
      <c r="C15" s="66"/>
      <c r="D15" s="66"/>
      <c r="E15" s="66"/>
      <c r="F15" s="66"/>
    </row>
    <row r="16" spans="2:7">
      <c r="B16" s="68" t="s">
        <v>66</v>
      </c>
      <c r="C16" s="69"/>
      <c r="D16" s="69"/>
      <c r="E16" s="69"/>
      <c r="F16" s="69"/>
    </row>
    <row r="17" spans="2:6" ht="42.95" customHeight="1">
      <c r="B17" s="23" t="s">
        <v>24</v>
      </c>
      <c r="C17" s="4" t="s">
        <v>5</v>
      </c>
      <c r="D17" s="4" t="s">
        <v>6</v>
      </c>
      <c r="E17" s="4" t="s">
        <v>7</v>
      </c>
      <c r="F17" s="4" t="s">
        <v>10</v>
      </c>
    </row>
    <row r="18" spans="2:6" ht="15" customHeight="1">
      <c r="B18" s="1" t="s">
        <v>0</v>
      </c>
      <c r="C18" s="37">
        <f>+'[1]Titolo2 SpeseIn C.capit.Miss.10'!$Q$61</f>
        <v>0</v>
      </c>
      <c r="D18" s="37">
        <f>+'[1]Titolo2 SpeseIn C.capit.Miss.10'!$Q$88</f>
        <v>0</v>
      </c>
      <c r="E18" s="37">
        <f>+'[1]Titolo2 SpeseIn C.capit.Miss.10'!$Q$138</f>
        <v>0</v>
      </c>
      <c r="F18" s="38">
        <f t="shared" ref="F18:F23" si="1">SUM(C18:E18)</f>
        <v>0</v>
      </c>
    </row>
    <row r="19" spans="2:6" ht="15" customHeight="1">
      <c r="B19" s="1" t="s">
        <v>1</v>
      </c>
      <c r="C19" s="37">
        <f>+'[1]Titolo2 SpeseIn C.capit.Miss.10'!$S$61</f>
        <v>1389.32285</v>
      </c>
      <c r="D19" s="37">
        <f>+'[1]Titolo2 SpeseIn C.capit.Miss.10'!$S$88</f>
        <v>0</v>
      </c>
      <c r="E19" s="37">
        <f>+'[1]Titolo2 SpeseIn C.capit.Miss.10'!$S$138</f>
        <v>12542.1</v>
      </c>
      <c r="F19" s="38">
        <f t="shared" si="1"/>
        <v>13931.422850000001</v>
      </c>
    </row>
    <row r="20" spans="2:6" ht="15" customHeight="1">
      <c r="B20" s="1" t="s">
        <v>2</v>
      </c>
      <c r="C20" s="37">
        <f>+'[1]Titolo2 SpeseIn C.capit.Miss.10'!$U$61</f>
        <v>0</v>
      </c>
      <c r="D20" s="37">
        <f>+'[1]Titolo2 SpeseIn C.capit.Miss.10'!$U$88</f>
        <v>0</v>
      </c>
      <c r="E20" s="37">
        <f>+'[1]Titolo2 SpeseIn C.capit.Miss.10'!$U$138</f>
        <v>0</v>
      </c>
      <c r="F20" s="38">
        <f t="shared" si="1"/>
        <v>0</v>
      </c>
    </row>
    <row r="21" spans="2:6" ht="15" customHeight="1">
      <c r="B21" s="1" t="s">
        <v>3</v>
      </c>
      <c r="C21" s="37">
        <f>+'[1]Titolo2 SpeseIn C.capit.Miss.10'!$W$61</f>
        <v>0</v>
      </c>
      <c r="D21" s="37">
        <f>+'[1]Titolo2 SpeseIn C.capit.Miss.10'!$W$88</f>
        <v>130</v>
      </c>
      <c r="E21" s="37">
        <f>+'[1]Titolo2 SpeseIn C.capit.Miss.10'!$W$138</f>
        <v>0</v>
      </c>
      <c r="F21" s="38">
        <f t="shared" si="1"/>
        <v>130</v>
      </c>
    </row>
    <row r="22" spans="2:6" ht="15" customHeight="1" thickBot="1">
      <c r="B22" s="1" t="s">
        <v>4</v>
      </c>
      <c r="C22" s="37">
        <f>+'[1]Titolo2 SpeseIn C.capit.Miss.10'!$Y$61</f>
        <v>4572.3444199999994</v>
      </c>
      <c r="D22" s="37">
        <f>+'[1]Titolo2 SpeseIn C.capit.Miss.10'!$Y$88</f>
        <v>64</v>
      </c>
      <c r="E22" s="37">
        <f>+'[1]Titolo2 SpeseIn C.capit.Miss.10'!$Y$138</f>
        <v>3591.5</v>
      </c>
      <c r="F22" s="38">
        <f t="shared" si="1"/>
        <v>8227.8444199999994</v>
      </c>
    </row>
    <row r="23" spans="2:6" ht="16.5" thickBot="1">
      <c r="B23" s="33" t="s">
        <v>8</v>
      </c>
      <c r="C23" s="39">
        <f>SUM(C18,C19,C20,C21,C22)</f>
        <v>5961.6672699999999</v>
      </c>
      <c r="D23" s="39">
        <f>SUM(D18:D22)</f>
        <v>194</v>
      </c>
      <c r="E23" s="39">
        <f>SUM(E18:E22)</f>
        <v>16133.6</v>
      </c>
      <c r="F23" s="40">
        <f t="shared" si="1"/>
        <v>22289.26727</v>
      </c>
    </row>
    <row r="25" spans="2:6">
      <c r="B25" s="66"/>
      <c r="C25" s="66"/>
      <c r="D25" s="66"/>
      <c r="E25" s="66"/>
      <c r="F25" s="66"/>
    </row>
    <row r="26" spans="2:6">
      <c r="B26" s="68" t="s">
        <v>63</v>
      </c>
      <c r="C26" s="68"/>
      <c r="D26" s="68"/>
      <c r="E26" s="68"/>
      <c r="F26" s="68"/>
    </row>
    <row r="27" spans="2:6" ht="42.95" customHeight="1">
      <c r="B27" s="23" t="s">
        <v>24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" customHeight="1">
      <c r="B28" s="1" t="s">
        <v>0</v>
      </c>
      <c r="C28" s="37">
        <f>SUM(C8,C18)</f>
        <v>1181.0711200000001</v>
      </c>
      <c r="D28" s="37">
        <f t="shared" ref="D28:E28" si="2">SUM(D8,D18)</f>
        <v>0</v>
      </c>
      <c r="E28" s="37">
        <f t="shared" si="2"/>
        <v>0</v>
      </c>
      <c r="F28" s="38">
        <f t="shared" ref="F28:F33" si="3">SUM(C28:E28)</f>
        <v>1181.0711200000001</v>
      </c>
    </row>
    <row r="29" spans="2:6" ht="15" customHeight="1">
      <c r="B29" s="1" t="s">
        <v>1</v>
      </c>
      <c r="C29" s="37">
        <f t="shared" ref="C29:E32" si="4">SUM(C9,C19)</f>
        <v>89120.470939999985</v>
      </c>
      <c r="D29" s="37">
        <f t="shared" si="4"/>
        <v>38305.97795</v>
      </c>
      <c r="E29" s="37">
        <f t="shared" si="4"/>
        <v>13108.062110000001</v>
      </c>
      <c r="F29" s="38">
        <f t="shared" si="3"/>
        <v>140534.511</v>
      </c>
    </row>
    <row r="30" spans="2:6" ht="15" customHeight="1">
      <c r="B30" s="1" t="s">
        <v>2</v>
      </c>
      <c r="C30" s="37">
        <f t="shared" si="4"/>
        <v>6615.27</v>
      </c>
      <c r="D30" s="37">
        <f t="shared" si="4"/>
        <v>0</v>
      </c>
      <c r="E30" s="37">
        <f t="shared" si="4"/>
        <v>0</v>
      </c>
      <c r="F30" s="38">
        <f t="shared" si="3"/>
        <v>6615.27</v>
      </c>
    </row>
    <row r="31" spans="2:6" ht="15" customHeight="1">
      <c r="B31" s="1" t="s">
        <v>3</v>
      </c>
      <c r="C31" s="37">
        <f t="shared" si="4"/>
        <v>652.61369000000002</v>
      </c>
      <c r="D31" s="37">
        <f t="shared" si="4"/>
        <v>3358</v>
      </c>
      <c r="E31" s="37">
        <f t="shared" si="4"/>
        <v>365.07499999999999</v>
      </c>
      <c r="F31" s="38">
        <f t="shared" si="3"/>
        <v>4375.68869</v>
      </c>
    </row>
    <row r="32" spans="2:6" ht="15" customHeight="1" thickBot="1">
      <c r="B32" s="1" t="s">
        <v>4</v>
      </c>
      <c r="C32" s="37">
        <f t="shared" si="4"/>
        <v>555578.53662999999</v>
      </c>
      <c r="D32" s="37">
        <f t="shared" si="4"/>
        <v>110472.05451000002</v>
      </c>
      <c r="E32" s="37">
        <f t="shared" si="4"/>
        <v>227777.59339000002</v>
      </c>
      <c r="F32" s="38">
        <f t="shared" si="3"/>
        <v>893828.18453000009</v>
      </c>
    </row>
    <row r="33" spans="2:6" ht="16.5" thickBot="1">
      <c r="B33" s="33" t="s">
        <v>8</v>
      </c>
      <c r="C33" s="39">
        <f>SUM(C28:C32)</f>
        <v>653147.96237999992</v>
      </c>
      <c r="D33" s="39">
        <f>SUM(D28:D32)</f>
        <v>152136.03246000002</v>
      </c>
      <c r="E33" s="39">
        <f>SUM(E28:E32)</f>
        <v>241250.73050000003</v>
      </c>
      <c r="F33" s="40">
        <f t="shared" si="3"/>
        <v>1046534.72534</v>
      </c>
    </row>
    <row r="34" spans="2:6">
      <c r="B34" s="66"/>
      <c r="C34" s="66"/>
      <c r="D34" s="66"/>
      <c r="E34" s="66"/>
      <c r="F34" s="66"/>
    </row>
    <row r="35" spans="2:6">
      <c r="B35" s="67"/>
      <c r="C35" s="67"/>
      <c r="D35" s="67"/>
      <c r="E35" s="67"/>
      <c r="F35" s="67"/>
    </row>
    <row r="36" spans="2:6">
      <c r="B36" s="68" t="s">
        <v>64</v>
      </c>
      <c r="C36" s="69"/>
      <c r="D36" s="69"/>
      <c r="E36" s="69"/>
      <c r="F36" s="69"/>
    </row>
    <row r="37" spans="2:6" ht="42.95" customHeight="1">
      <c r="B37" s="23" t="s">
        <v>24</v>
      </c>
      <c r="C37" s="4" t="s">
        <v>5</v>
      </c>
      <c r="D37" s="4" t="s">
        <v>6</v>
      </c>
      <c r="E37" s="4" t="s">
        <v>7</v>
      </c>
      <c r="F37" s="4" t="s">
        <v>10</v>
      </c>
    </row>
    <row r="38" spans="2:6" ht="15" customHeight="1">
      <c r="B38" s="1" t="s">
        <v>0</v>
      </c>
      <c r="C38" s="37">
        <f>+'[1]Titolo2 SpeseIn C.capit.Miss.10'!$AU$61</f>
        <v>615.87112000000002</v>
      </c>
      <c r="D38" s="37">
        <f>+'[1]Titolo2 SpeseIn C.capit.Miss.10'!$AU$88</f>
        <v>0</v>
      </c>
      <c r="E38" s="37">
        <f>+'[1]Titolo2 SpeseIn C.capit.Miss.10'!$AU$138</f>
        <v>0</v>
      </c>
      <c r="F38" s="38">
        <f t="shared" ref="F38:F43" si="5">SUM(C38:E38)</f>
        <v>615.87112000000002</v>
      </c>
    </row>
    <row r="39" spans="2:6" ht="15" customHeight="1">
      <c r="B39" s="1" t="s">
        <v>1</v>
      </c>
      <c r="C39" s="37">
        <f>+'[1]Titolo2 SpeseIn C.capit.Miss.10'!$AW$61</f>
        <v>34267.222779999996</v>
      </c>
      <c r="D39" s="37">
        <f>+'[1]Titolo2 SpeseIn C.capit.Miss.10'!$AW$88</f>
        <v>197.98352</v>
      </c>
      <c r="E39" s="37">
        <f>+'[1]Titolo2 SpeseIn C.capit.Miss.10'!$AW$138</f>
        <v>474.26759000000004</v>
      </c>
      <c r="F39" s="38">
        <f t="shared" si="5"/>
        <v>34939.473890000001</v>
      </c>
    </row>
    <row r="40" spans="2:6" ht="15" customHeight="1">
      <c r="B40" s="1" t="s">
        <v>2</v>
      </c>
      <c r="C40" s="37">
        <f>+'[1]Titolo2 SpeseIn C.capit.Miss.10'!$AY$61</f>
        <v>6533.41</v>
      </c>
      <c r="D40" s="37">
        <f>+'[1]Titolo2 SpeseIn C.capit.Miss.10'!$AY$88</f>
        <v>0</v>
      </c>
      <c r="E40" s="37">
        <f>+'[1]Titolo2 SpeseIn C.capit.Miss.10'!$AY$138</f>
        <v>0</v>
      </c>
      <c r="F40" s="38">
        <f t="shared" si="5"/>
        <v>6533.41</v>
      </c>
    </row>
    <row r="41" spans="2:6" ht="15" customHeight="1">
      <c r="B41" s="1" t="s">
        <v>3</v>
      </c>
      <c r="C41" s="37">
        <f>+'[1]Titolo2 SpeseIn C.capit.Miss.10'!$BA$61</f>
        <v>0</v>
      </c>
      <c r="D41" s="37">
        <f>+'[1]Titolo2 SpeseIn C.capit.Miss.10'!$BA$88</f>
        <v>100</v>
      </c>
      <c r="E41" s="37">
        <f>+'[1]Titolo2 SpeseIn C.capit.Miss.10'!$BA$138</f>
        <v>145.07500000000002</v>
      </c>
      <c r="F41" s="38">
        <f t="shared" si="5"/>
        <v>245.07500000000002</v>
      </c>
    </row>
    <row r="42" spans="2:6" ht="15" customHeight="1" thickBot="1">
      <c r="B42" s="1" t="s">
        <v>4</v>
      </c>
      <c r="C42" s="37">
        <f>+'[1]Titolo2 SpeseIn C.capit.Miss.10'!$BC$61</f>
        <v>262213.13068</v>
      </c>
      <c r="D42" s="37">
        <f>+'[1]Titolo2 SpeseIn C.capit.Miss.10'!$BC$88</f>
        <v>61006.927289999992</v>
      </c>
      <c r="E42" s="37">
        <f>+'[1]Titolo2 SpeseIn C.capit.Miss.10'!$BC$138</f>
        <v>79052.340889999992</v>
      </c>
      <c r="F42" s="38">
        <f t="shared" si="5"/>
        <v>402272.39885999996</v>
      </c>
    </row>
    <row r="43" spans="2:6" ht="16.5" thickBot="1">
      <c r="B43" s="33" t="s">
        <v>8</v>
      </c>
      <c r="C43" s="39">
        <f>SUM(C38:C42)</f>
        <v>303629.63458000001</v>
      </c>
      <c r="D43" s="39">
        <f>SUM(D38:D42)</f>
        <v>61304.910809999994</v>
      </c>
      <c r="E43" s="39">
        <f>SUM(E38:E42)</f>
        <v>79671.683479999992</v>
      </c>
      <c r="F43" s="40">
        <f t="shared" si="5"/>
        <v>444606.22886999999</v>
      </c>
    </row>
    <row r="45" spans="2:6">
      <c r="B45" s="66"/>
      <c r="C45" s="66"/>
      <c r="D45" s="66"/>
      <c r="E45" s="66"/>
      <c r="F45" s="66"/>
    </row>
    <row r="46" spans="2:6">
      <c r="B46" s="68" t="s">
        <v>65</v>
      </c>
      <c r="C46" s="68"/>
      <c r="D46" s="68"/>
      <c r="E46" s="68"/>
      <c r="F46" s="68"/>
    </row>
    <row r="47" spans="2:6" ht="42.95" customHeight="1">
      <c r="B47" s="23" t="s">
        <v>24</v>
      </c>
      <c r="C47" s="4" t="s">
        <v>5</v>
      </c>
      <c r="D47" s="4" t="s">
        <v>6</v>
      </c>
      <c r="E47" s="4" t="s">
        <v>7</v>
      </c>
      <c r="F47" s="4" t="s">
        <v>10</v>
      </c>
    </row>
    <row r="48" spans="2:6" ht="15" customHeight="1">
      <c r="B48" s="1" t="s">
        <v>0</v>
      </c>
      <c r="C48" s="37">
        <f>+'[1]Titolo2 SpeseIn C.capit.Miss.10'!$BJ$61</f>
        <v>0</v>
      </c>
      <c r="D48" s="37">
        <f>+'[1]Titolo2 SpeseIn C.capit.Miss.10'!$BJ$88</f>
        <v>0</v>
      </c>
      <c r="E48" s="37">
        <f>+'[1]Titolo2 SpeseIn C.capit.Miss.10'!$BJ$138</f>
        <v>0</v>
      </c>
      <c r="F48" s="38">
        <f t="shared" ref="F48:F53" si="6">SUM(C48:E48)</f>
        <v>0</v>
      </c>
    </row>
    <row r="49" spans="2:6" ht="15" customHeight="1">
      <c r="B49" s="1" t="s">
        <v>1</v>
      </c>
      <c r="C49" s="37">
        <f>+'[1]Titolo2 SpeseIn C.capit.Miss.10'!$BL$61</f>
        <v>1347</v>
      </c>
      <c r="D49" s="37">
        <f>+'[1]Titolo2 SpeseIn C.capit.Miss.10'!$BL$88</f>
        <v>0</v>
      </c>
      <c r="E49" s="37">
        <f>+'[1]Titolo2 SpeseIn C.capit.Miss.10'!$BL$138</f>
        <v>12542.1</v>
      </c>
      <c r="F49" s="38">
        <f t="shared" si="6"/>
        <v>13889.1</v>
      </c>
    </row>
    <row r="50" spans="2:6" ht="15" customHeight="1">
      <c r="B50" s="1" t="s">
        <v>2</v>
      </c>
      <c r="C50" s="37">
        <f>+'[1]Titolo2 SpeseIn C.capit.Miss.10'!$BN$61</f>
        <v>0</v>
      </c>
      <c r="D50" s="37">
        <f>+'[1]Titolo2 SpeseIn C.capit.Miss.10'!$BN$88</f>
        <v>0</v>
      </c>
      <c r="E50" s="37">
        <f>+'[1]Titolo2 SpeseIn C.capit.Miss.10'!$BN$138</f>
        <v>0</v>
      </c>
      <c r="F50" s="38">
        <f t="shared" si="6"/>
        <v>0</v>
      </c>
    </row>
    <row r="51" spans="2:6" ht="15" customHeight="1">
      <c r="B51" s="1" t="s">
        <v>3</v>
      </c>
      <c r="C51" s="37">
        <f>+'[1]Titolo2 SpeseIn C.capit.Miss.10'!$BP$61</f>
        <v>0</v>
      </c>
      <c r="D51" s="37">
        <f>+'[1]Titolo2 SpeseIn C.capit.Miss.10'!$BP$88</f>
        <v>0</v>
      </c>
      <c r="E51" s="37">
        <f>+'[1]Titolo2 SpeseIn C.capit.Miss.10'!$BP$138</f>
        <v>0</v>
      </c>
      <c r="F51" s="38">
        <f t="shared" si="6"/>
        <v>0</v>
      </c>
    </row>
    <row r="52" spans="2:6" ht="15" customHeight="1" thickBot="1">
      <c r="B52" s="1" t="s">
        <v>4</v>
      </c>
      <c r="C52" s="37">
        <f>+'[1]Titolo2 SpeseIn C.capit.Miss.10'!$BR$61</f>
        <v>30.84</v>
      </c>
      <c r="D52" s="37">
        <f>+'[1]Titolo2 SpeseIn C.capit.Miss.10'!$BR$88</f>
        <v>0</v>
      </c>
      <c r="E52" s="37">
        <f>+'[1]Titolo2 SpeseIn C.capit.Miss.10'!$BR$138</f>
        <v>466.5</v>
      </c>
      <c r="F52" s="38">
        <f t="shared" si="6"/>
        <v>497.34</v>
      </c>
    </row>
    <row r="53" spans="2:6" ht="16.5" thickBot="1">
      <c r="B53" s="33" t="s">
        <v>8</v>
      </c>
      <c r="C53" s="39">
        <f>SUM(C48:C52)</f>
        <v>1377.84</v>
      </c>
      <c r="D53" s="39">
        <f>SUM(D48:D52)</f>
        <v>0</v>
      </c>
      <c r="E53" s="39">
        <f>SUM(E48:E52)</f>
        <v>13008.6</v>
      </c>
      <c r="F53" s="40">
        <f t="shared" si="6"/>
        <v>14386.44</v>
      </c>
    </row>
    <row r="55" spans="2:6">
      <c r="B55" s="66"/>
      <c r="C55" s="66"/>
      <c r="D55" s="66"/>
      <c r="E55" s="66"/>
      <c r="F55" s="66"/>
    </row>
    <row r="56" spans="2:6">
      <c r="B56" s="68" t="s">
        <v>53</v>
      </c>
      <c r="C56" s="69"/>
      <c r="D56" s="69"/>
      <c r="E56" s="69"/>
      <c r="F56" s="69"/>
    </row>
    <row r="57" spans="2:6" ht="42.95" customHeight="1">
      <c r="B57" s="23" t="s">
        <v>24</v>
      </c>
      <c r="C57" s="4" t="s">
        <v>5</v>
      </c>
      <c r="D57" s="4" t="s">
        <v>6</v>
      </c>
      <c r="E57" s="4" t="s">
        <v>7</v>
      </c>
      <c r="F57" s="4" t="s">
        <v>10</v>
      </c>
    </row>
    <row r="58" spans="2:6" ht="15" customHeight="1">
      <c r="B58" s="1" t="s">
        <v>0</v>
      </c>
      <c r="C58" s="37">
        <f>SUM(C38,C48)</f>
        <v>615.87112000000002</v>
      </c>
      <c r="D58" s="37">
        <f t="shared" ref="D58:E58" si="7">SUM(D38,D48)</f>
        <v>0</v>
      </c>
      <c r="E58" s="37">
        <f t="shared" si="7"/>
        <v>0</v>
      </c>
      <c r="F58" s="38">
        <f t="shared" ref="F58:F63" si="8">SUM(C58:E58)</f>
        <v>615.87112000000002</v>
      </c>
    </row>
    <row r="59" spans="2:6" ht="15" customHeight="1">
      <c r="B59" s="1" t="s">
        <v>1</v>
      </c>
      <c r="C59" s="37">
        <f t="shared" ref="C59:E62" si="9">SUM(C39,C49)</f>
        <v>35614.222779999996</v>
      </c>
      <c r="D59" s="37">
        <f t="shared" si="9"/>
        <v>197.98352</v>
      </c>
      <c r="E59" s="37">
        <f t="shared" si="9"/>
        <v>13016.36759</v>
      </c>
      <c r="F59" s="38">
        <f t="shared" si="8"/>
        <v>48828.57389</v>
      </c>
    </row>
    <row r="60" spans="2:6" ht="15" customHeight="1">
      <c r="B60" s="1" t="s">
        <v>2</v>
      </c>
      <c r="C60" s="37">
        <f t="shared" si="9"/>
        <v>6533.41</v>
      </c>
      <c r="D60" s="37">
        <f t="shared" si="9"/>
        <v>0</v>
      </c>
      <c r="E60" s="37">
        <f t="shared" si="9"/>
        <v>0</v>
      </c>
      <c r="F60" s="38">
        <f t="shared" si="8"/>
        <v>6533.41</v>
      </c>
    </row>
    <row r="61" spans="2:6" ht="15" customHeight="1">
      <c r="B61" s="1" t="s">
        <v>3</v>
      </c>
      <c r="C61" s="37">
        <f t="shared" si="9"/>
        <v>0</v>
      </c>
      <c r="D61" s="37">
        <f t="shared" si="9"/>
        <v>100</v>
      </c>
      <c r="E61" s="37">
        <f t="shared" si="9"/>
        <v>145.07500000000002</v>
      </c>
      <c r="F61" s="38">
        <f t="shared" si="8"/>
        <v>245.07500000000002</v>
      </c>
    </row>
    <row r="62" spans="2:6" ht="15" customHeight="1" thickBot="1">
      <c r="B62" s="1" t="s">
        <v>4</v>
      </c>
      <c r="C62" s="37">
        <f t="shared" si="9"/>
        <v>262243.97068000003</v>
      </c>
      <c r="D62" s="37">
        <f t="shared" si="9"/>
        <v>61006.927289999992</v>
      </c>
      <c r="E62" s="37">
        <f t="shared" si="9"/>
        <v>79518.840889999992</v>
      </c>
      <c r="F62" s="38">
        <f t="shared" si="8"/>
        <v>402769.73886000004</v>
      </c>
    </row>
    <row r="63" spans="2:6" ht="16.5" thickBot="1">
      <c r="B63" s="33" t="s">
        <v>8</v>
      </c>
      <c r="C63" s="39">
        <f>SUM(C58:C62)</f>
        <v>305007.47458000004</v>
      </c>
      <c r="D63" s="39">
        <f>SUM(D58:D62)</f>
        <v>61304.910809999994</v>
      </c>
      <c r="E63" s="39">
        <f>SUM(E58:E62)</f>
        <v>92680.283479999998</v>
      </c>
      <c r="F63" s="40">
        <f t="shared" si="8"/>
        <v>458992.66886999999</v>
      </c>
    </row>
    <row r="64" spans="2:6">
      <c r="B64" s="66"/>
      <c r="C64" s="66"/>
      <c r="D64" s="66"/>
      <c r="E64" s="66"/>
      <c r="F64" s="66"/>
    </row>
    <row r="65" spans="2:7">
      <c r="B65" s="67"/>
      <c r="C65" s="67"/>
      <c r="D65" s="67"/>
      <c r="E65" s="67"/>
      <c r="F65" s="67"/>
    </row>
    <row r="66" spans="2:7" ht="20.25" customHeight="1">
      <c r="B66" s="68" t="s">
        <v>25</v>
      </c>
      <c r="C66" s="68"/>
      <c r="D66" s="68"/>
      <c r="E66" s="68"/>
      <c r="F66" s="68"/>
    </row>
    <row r="67" spans="2:7" ht="42.95" customHeight="1">
      <c r="B67" s="23" t="s">
        <v>24</v>
      </c>
      <c r="C67" s="4" t="s">
        <v>5</v>
      </c>
      <c r="D67" s="4" t="s">
        <v>6</v>
      </c>
      <c r="E67" s="4" t="s">
        <v>7</v>
      </c>
      <c r="F67" s="4" t="s">
        <v>10</v>
      </c>
    </row>
    <row r="68" spans="2:7" ht="15" customHeight="1">
      <c r="B68" s="1" t="s">
        <v>0</v>
      </c>
      <c r="C68" s="37">
        <f>+'[1]Titolo2 SpeseIn C.capit.Miss.10'!$CN$61</f>
        <v>80.841619999999992</v>
      </c>
      <c r="D68" s="37">
        <f>+'[1]Titolo2 SpeseIn C.capit.Miss.10'!$CN$88</f>
        <v>0</v>
      </c>
      <c r="E68" s="37">
        <f>+'[1]Titolo2 SpeseIn C.capit.Miss.10'!$CN$138</f>
        <v>0</v>
      </c>
      <c r="F68" s="38">
        <f t="shared" ref="F68:F73" si="10">SUM(C68:E68)</f>
        <v>80.841619999999992</v>
      </c>
    </row>
    <row r="69" spans="2:7" ht="15" customHeight="1">
      <c r="B69" s="1" t="s">
        <v>1</v>
      </c>
      <c r="C69" s="37">
        <f>+'[1]Titolo2 SpeseIn C.capit.Miss.10'!$CP$61</f>
        <v>25552.34116</v>
      </c>
      <c r="D69" s="37">
        <f>+'[1]Titolo2 SpeseIn C.capit.Miss.10'!$CP$88</f>
        <v>3210.7121400000001</v>
      </c>
      <c r="E69" s="37">
        <f>+'[1]Titolo2 SpeseIn C.capit.Miss.10'!$CP$138</f>
        <v>91.694519999999997</v>
      </c>
      <c r="F69" s="38">
        <f t="shared" si="10"/>
        <v>28854.747820000001</v>
      </c>
    </row>
    <row r="70" spans="2:7" ht="15" customHeight="1">
      <c r="B70" s="1" t="s">
        <v>2</v>
      </c>
      <c r="C70" s="37">
        <f>+'[1]Titolo2 SpeseIn C.capit.Miss.10'!$CR$61</f>
        <v>906.39</v>
      </c>
      <c r="D70" s="37">
        <f>+'[1]Titolo2 SpeseIn C.capit.Miss.10'!$CR$88</f>
        <v>0</v>
      </c>
      <c r="E70" s="37">
        <f>+'[1]Titolo2 SpeseIn C.capit.Miss.10'!$CR$138</f>
        <v>0</v>
      </c>
      <c r="F70" s="38">
        <f t="shared" si="10"/>
        <v>906.39</v>
      </c>
    </row>
    <row r="71" spans="2:7" ht="15" customHeight="1">
      <c r="B71" s="1" t="s">
        <v>3</v>
      </c>
      <c r="C71" s="37">
        <f>+'[1]Titolo2 SpeseIn C.capit.Miss.10'!$CT$61</f>
        <v>0.09</v>
      </c>
      <c r="D71" s="37">
        <f>+'[1]Titolo2 SpeseIn C.capit.Miss.10'!$CT$88</f>
        <v>2946</v>
      </c>
      <c r="E71" s="37">
        <f>+'[1]Titolo2 SpeseIn C.capit.Miss.10'!$CT$138</f>
        <v>1.56</v>
      </c>
      <c r="F71" s="38">
        <f t="shared" si="10"/>
        <v>2947.65</v>
      </c>
    </row>
    <row r="72" spans="2:7" ht="15" customHeight="1" thickBot="1">
      <c r="B72" s="1" t="s">
        <v>4</v>
      </c>
      <c r="C72" s="37">
        <f>+'[1]Titolo2 SpeseIn C.capit.Miss.10'!$CV$61</f>
        <v>142534.67800000001</v>
      </c>
      <c r="D72" s="37">
        <f>+'[1]Titolo2 SpeseIn C.capit.Miss.10'!$CV$88</f>
        <v>33521.399939999996</v>
      </c>
      <c r="E72" s="37">
        <f>+'[1]Titolo2 SpeseIn C.capit.Miss.10'!$CV$138</f>
        <v>57114.583900000005</v>
      </c>
      <c r="F72" s="38">
        <f t="shared" si="10"/>
        <v>233170.66184000002</v>
      </c>
    </row>
    <row r="73" spans="2:7" ht="16.5" thickBot="1">
      <c r="B73" s="33" t="s">
        <v>8</v>
      </c>
      <c r="C73" s="39">
        <f>SUM(C68:C72)</f>
        <v>169074.34078000003</v>
      </c>
      <c r="D73" s="39">
        <f>SUM(D68:D72)</f>
        <v>39678.112079999992</v>
      </c>
      <c r="E73" s="39">
        <f>SUM(E68:E72)</f>
        <v>57207.838420000007</v>
      </c>
      <c r="F73" s="40">
        <f t="shared" si="10"/>
        <v>265960.29128</v>
      </c>
    </row>
    <row r="75" spans="2:7">
      <c r="B75" s="66"/>
      <c r="C75" s="66"/>
      <c r="D75" s="66"/>
      <c r="E75" s="66"/>
      <c r="F75" s="66"/>
    </row>
    <row r="76" spans="2:7">
      <c r="B76" s="70" t="s">
        <v>32</v>
      </c>
      <c r="C76" s="70"/>
      <c r="D76" s="70"/>
      <c r="E76" s="70"/>
      <c r="F76" s="70"/>
      <c r="G76" s="29"/>
    </row>
    <row r="77" spans="2:7" ht="42.95" customHeight="1">
      <c r="B77" s="23" t="s">
        <v>24</v>
      </c>
      <c r="C77" s="4" t="s">
        <v>5</v>
      </c>
      <c r="D77" s="4" t="s">
        <v>6</v>
      </c>
      <c r="E77" s="4" t="s">
        <v>7</v>
      </c>
      <c r="F77" s="4" t="s">
        <v>10</v>
      </c>
    </row>
    <row r="78" spans="2:7" ht="15" customHeight="1">
      <c r="B78" s="1" t="s">
        <v>0</v>
      </c>
      <c r="C78" s="37">
        <f>+'[1]Titolo2 SpeseIn C.capit.Miss.10'!$DC$61</f>
        <v>0</v>
      </c>
      <c r="D78" s="37">
        <f>+'[1]Titolo2 SpeseIn C.capit.Miss.10'!$DC$88</f>
        <v>0</v>
      </c>
      <c r="E78" s="37">
        <f>+'[1]Titolo2 SpeseIn C.capit.Miss.10'!$DC$138</f>
        <v>0</v>
      </c>
      <c r="F78" s="38">
        <f t="shared" ref="F78:F83" si="11">SUM(C78:E78)</f>
        <v>0</v>
      </c>
    </row>
    <row r="79" spans="2:7" ht="15" customHeight="1">
      <c r="B79" s="1" t="s">
        <v>1</v>
      </c>
      <c r="C79" s="37">
        <f>+'[1]Titolo2 SpeseIn C.capit.Miss.10'!$DE$61</f>
        <v>323</v>
      </c>
      <c r="D79" s="37">
        <f>+'[1]Titolo2 SpeseIn C.capit.Miss.10'!$DE$88</f>
        <v>0</v>
      </c>
      <c r="E79" s="37">
        <f>+'[1]Titolo2 SpeseIn C.capit.Miss.10'!$DE$138</f>
        <v>0</v>
      </c>
      <c r="F79" s="38">
        <f t="shared" si="11"/>
        <v>323</v>
      </c>
    </row>
    <row r="80" spans="2:7" ht="15" customHeight="1">
      <c r="B80" s="1" t="s">
        <v>2</v>
      </c>
      <c r="C80" s="37">
        <f>+'[1]Titolo2 SpeseIn C.capit.Miss.10'!$DG$61</f>
        <v>0</v>
      </c>
      <c r="D80" s="37">
        <f>+'[1]Titolo2 SpeseIn C.capit.Miss.10'!$DG$88</f>
        <v>0</v>
      </c>
      <c r="E80" s="37">
        <f>+'[1]Titolo2 SpeseIn C.capit.Miss.10'!$DG$138</f>
        <v>0</v>
      </c>
      <c r="F80" s="38">
        <f t="shared" si="11"/>
        <v>0</v>
      </c>
    </row>
    <row r="81" spans="2:6" ht="15" customHeight="1">
      <c r="B81" s="1" t="s">
        <v>3</v>
      </c>
      <c r="C81" s="37">
        <f>+'[1]Titolo2 SpeseIn C.capit.Miss.10'!$DI$61</f>
        <v>0</v>
      </c>
      <c r="D81" s="37">
        <f>+'[1]Titolo2 SpeseIn C.capit.Miss.10'!$DI$88</f>
        <v>0</v>
      </c>
      <c r="E81" s="37">
        <f>+'[1]Titolo2 SpeseIn C.capit.Miss.10'!$DI$138</f>
        <v>0</v>
      </c>
      <c r="F81" s="38">
        <f t="shared" si="11"/>
        <v>0</v>
      </c>
    </row>
    <row r="82" spans="2:6" ht="15" customHeight="1" thickBot="1">
      <c r="B82" s="1" t="s">
        <v>4</v>
      </c>
      <c r="C82" s="37">
        <f>+'[1]Titolo2 SpeseIn C.capit.Miss.10'!$DK$61</f>
        <v>2267.5</v>
      </c>
      <c r="D82" s="37">
        <f>+'[1]Titolo2 SpeseIn C.capit.Miss.10'!$DK$88</f>
        <v>4025.3765800000001</v>
      </c>
      <c r="E82" s="37">
        <f>+'[1]Titolo2 SpeseIn C.capit.Miss.10'!$DK$138</f>
        <v>407</v>
      </c>
      <c r="F82" s="38">
        <f t="shared" si="11"/>
        <v>6699.8765800000001</v>
      </c>
    </row>
    <row r="83" spans="2:6" ht="16.5" thickBot="1">
      <c r="B83" s="33" t="s">
        <v>8</v>
      </c>
      <c r="C83" s="39">
        <f>SUM(C78:C82)</f>
        <v>2590.5</v>
      </c>
      <c r="D83" s="39">
        <f>SUM(D78:D82)</f>
        <v>4025.3765800000001</v>
      </c>
      <c r="E83" s="39">
        <f>SUM(E78:E82)</f>
        <v>407</v>
      </c>
      <c r="F83" s="40">
        <f t="shared" si="11"/>
        <v>7022.8765800000001</v>
      </c>
    </row>
    <row r="85" spans="2:6">
      <c r="B85" s="66"/>
      <c r="C85" s="66"/>
      <c r="D85" s="66"/>
      <c r="E85" s="66"/>
      <c r="F85" s="66"/>
    </row>
    <row r="86" spans="2:6">
      <c r="B86" s="68" t="s">
        <v>26</v>
      </c>
      <c r="C86" s="68"/>
      <c r="D86" s="68"/>
      <c r="E86" s="68"/>
      <c r="F86" s="68"/>
    </row>
    <row r="87" spans="2:6" ht="42.95" customHeight="1">
      <c r="B87" s="23" t="s">
        <v>24</v>
      </c>
      <c r="C87" s="4" t="s">
        <v>5</v>
      </c>
      <c r="D87" s="4" t="s">
        <v>6</v>
      </c>
      <c r="E87" s="4" t="s">
        <v>7</v>
      </c>
      <c r="F87" s="4" t="s">
        <v>10</v>
      </c>
    </row>
    <row r="88" spans="2:6" ht="15" customHeight="1">
      <c r="B88" s="1" t="s">
        <v>0</v>
      </c>
      <c r="C88" s="37">
        <f>SUM(C68,C78)</f>
        <v>80.841619999999992</v>
      </c>
      <c r="D88" s="37">
        <f t="shared" ref="D88:E88" si="12">SUM(D68,D78)</f>
        <v>0</v>
      </c>
      <c r="E88" s="37">
        <f t="shared" si="12"/>
        <v>0</v>
      </c>
      <c r="F88" s="38">
        <f>SUM(C88:E88)</f>
        <v>80.841619999999992</v>
      </c>
    </row>
    <row r="89" spans="2:6" ht="15" customHeight="1">
      <c r="B89" s="1" t="s">
        <v>1</v>
      </c>
      <c r="C89" s="37">
        <f t="shared" ref="C89:E92" si="13">SUM(C69,C79)</f>
        <v>25875.34116</v>
      </c>
      <c r="D89" s="37">
        <f t="shared" si="13"/>
        <v>3210.7121400000001</v>
      </c>
      <c r="E89" s="37">
        <f t="shared" si="13"/>
        <v>91.694519999999997</v>
      </c>
      <c r="F89" s="38">
        <f>SUM(C89:E89)</f>
        <v>29177.747820000001</v>
      </c>
    </row>
    <row r="90" spans="2:6" ht="15" customHeight="1">
      <c r="B90" s="1" t="s">
        <v>2</v>
      </c>
      <c r="C90" s="37">
        <f t="shared" si="13"/>
        <v>906.39</v>
      </c>
      <c r="D90" s="37">
        <f t="shared" si="13"/>
        <v>0</v>
      </c>
      <c r="E90" s="37">
        <f t="shared" si="13"/>
        <v>0</v>
      </c>
      <c r="F90" s="38">
        <f>SUM(C90:E90)</f>
        <v>906.39</v>
      </c>
    </row>
    <row r="91" spans="2:6" ht="15" customHeight="1">
      <c r="B91" s="1" t="s">
        <v>3</v>
      </c>
      <c r="C91" s="37">
        <f t="shared" si="13"/>
        <v>0.09</v>
      </c>
      <c r="D91" s="37">
        <f t="shared" si="13"/>
        <v>2946</v>
      </c>
      <c r="E91" s="37">
        <f t="shared" si="13"/>
        <v>1.56</v>
      </c>
      <c r="F91" s="38">
        <f>SUM(C91:E91)</f>
        <v>2947.65</v>
      </c>
    </row>
    <row r="92" spans="2:6" ht="15" customHeight="1" thickBot="1">
      <c r="B92" s="1" t="s">
        <v>4</v>
      </c>
      <c r="C92" s="37">
        <f t="shared" si="13"/>
        <v>144802.17800000001</v>
      </c>
      <c r="D92" s="37">
        <f t="shared" si="13"/>
        <v>37546.776519999999</v>
      </c>
      <c r="E92" s="37">
        <f t="shared" si="13"/>
        <v>57521.583900000005</v>
      </c>
      <c r="F92" s="38">
        <f>SUM(C92:E92)</f>
        <v>239870.53842000003</v>
      </c>
    </row>
    <row r="93" spans="2:6" ht="16.5" thickBot="1">
      <c r="B93" s="33" t="s">
        <v>8</v>
      </c>
      <c r="C93" s="39">
        <f>SUM(C88,C89,C90,C91,C92)</f>
        <v>171664.84078000003</v>
      </c>
      <c r="D93" s="39">
        <f>SUM(D88,D89,D90,D91,D92)</f>
        <v>43703.488660000003</v>
      </c>
      <c r="E93" s="39">
        <f>SUM(E88,E89,E90,E91,E92)</f>
        <v>57614.838420000007</v>
      </c>
      <c r="F93" s="41">
        <f>SUM(C93,D93,E93)</f>
        <v>272983.16786000005</v>
      </c>
    </row>
    <row r="94" spans="2:6">
      <c r="B94" s="66"/>
      <c r="C94" s="66"/>
      <c r="D94" s="66"/>
      <c r="E94" s="66"/>
      <c r="F94" s="66"/>
    </row>
    <row r="95" spans="2:6">
      <c r="B95" s="67"/>
      <c r="C95" s="67"/>
      <c r="D95" s="67"/>
      <c r="E95" s="67"/>
      <c r="F95" s="67"/>
    </row>
    <row r="96" spans="2:6">
      <c r="B96" s="68" t="s">
        <v>27</v>
      </c>
      <c r="C96" s="68"/>
      <c r="D96" s="68"/>
      <c r="E96" s="68"/>
      <c r="F96" s="68"/>
    </row>
    <row r="97" spans="2:7" ht="42.95" customHeight="1">
      <c r="B97" s="23" t="s">
        <v>24</v>
      </c>
      <c r="C97" s="4" t="s">
        <v>5</v>
      </c>
      <c r="D97" s="4" t="s">
        <v>6</v>
      </c>
      <c r="E97" s="4" t="s">
        <v>7</v>
      </c>
      <c r="F97" s="4" t="s">
        <v>10</v>
      </c>
    </row>
    <row r="98" spans="2:7" ht="15" customHeight="1">
      <c r="B98" s="1" t="s">
        <v>0</v>
      </c>
      <c r="C98" s="37">
        <f>+'[1]Titolo2 SpeseIn C.capit.Miss.10'!$EG$61</f>
        <v>696.71274000000005</v>
      </c>
      <c r="D98" s="37">
        <f>+'[1]Titolo2 SpeseIn C.capit.Miss.10'!$EG$88</f>
        <v>0</v>
      </c>
      <c r="E98" s="37">
        <f>+'[1]Titolo2 SpeseIn C.capit.Miss.10'!$EG$138</f>
        <v>0</v>
      </c>
      <c r="F98" s="38">
        <f t="shared" ref="F98:F103" si="14">SUM(C98:E98)</f>
        <v>696.71274000000005</v>
      </c>
    </row>
    <row r="99" spans="2:7" ht="15" customHeight="1">
      <c r="B99" s="1" t="s">
        <v>1</v>
      </c>
      <c r="C99" s="37">
        <f>+'[1]Titolo2 SpeseIn C.capit.Miss.10'!$EI$61</f>
        <v>59781.563939999993</v>
      </c>
      <c r="D99" s="37">
        <f>+'[1]Titolo2 SpeseIn C.capit.Miss.10'!$EI$88</f>
        <v>254.99852000000001</v>
      </c>
      <c r="E99" s="37">
        <f>+'[1]Titolo2 SpeseIn C.capit.Miss.10'!$EI$138</f>
        <v>565.96211000000005</v>
      </c>
      <c r="F99" s="38">
        <f t="shared" si="14"/>
        <v>60602.524569999994</v>
      </c>
    </row>
    <row r="100" spans="2:7" ht="15" customHeight="1">
      <c r="B100" s="1" t="s">
        <v>2</v>
      </c>
      <c r="C100" s="37">
        <f>+'[1]Titolo2 SpeseIn C.capit.Miss.10'!$EK$61</f>
        <v>7439.8</v>
      </c>
      <c r="D100" s="37">
        <f>+'[1]Titolo2 SpeseIn C.capit.Miss.10'!$EK$88</f>
        <v>0</v>
      </c>
      <c r="E100" s="37">
        <f>+'[1]Titolo2 SpeseIn C.capit.Miss.10'!$EK$138</f>
        <v>0</v>
      </c>
      <c r="F100" s="38">
        <f t="shared" si="14"/>
        <v>7439.8</v>
      </c>
    </row>
    <row r="101" spans="2:7" ht="15" customHeight="1">
      <c r="B101" s="1" t="s">
        <v>3</v>
      </c>
      <c r="C101" s="37">
        <f>+'[1]Titolo2 SpeseIn C.capit.Miss.10'!$EM$61</f>
        <v>0.09</v>
      </c>
      <c r="D101" s="37">
        <f>+'[1]Titolo2 SpeseIn C.capit.Miss.10'!$EM$88</f>
        <v>2946</v>
      </c>
      <c r="E101" s="37">
        <f>+'[1]Titolo2 SpeseIn C.capit.Miss.10'!$EM$138</f>
        <v>36.080000000000005</v>
      </c>
      <c r="F101" s="38">
        <f t="shared" si="14"/>
        <v>2982.17</v>
      </c>
    </row>
    <row r="102" spans="2:7" ht="15" customHeight="1" thickBot="1">
      <c r="B102" s="1" t="s">
        <v>4</v>
      </c>
      <c r="C102" s="37">
        <f>+'[1]Titolo2 SpeseIn C.capit.Miss.10'!$EO$61</f>
        <v>404747.80867999996</v>
      </c>
      <c r="D102" s="37">
        <f>+'[1]Titolo2 SpeseIn C.capit.Miss.10'!$EO$88</f>
        <v>91590.327229999995</v>
      </c>
      <c r="E102" s="37">
        <f>+'[1]Titolo2 SpeseIn C.capit.Miss.10'!$EO$138</f>
        <v>128053.26929000001</v>
      </c>
      <c r="F102" s="38">
        <f t="shared" si="14"/>
        <v>624391.40519999992</v>
      </c>
    </row>
    <row r="103" spans="2:7" ht="16.5" thickBot="1">
      <c r="B103" s="33" t="s">
        <v>8</v>
      </c>
      <c r="C103" s="39">
        <f>SUM(C98:C102)</f>
        <v>472665.97535999992</v>
      </c>
      <c r="D103" s="39">
        <f>SUM(D98:D102)</f>
        <v>94791.325749999989</v>
      </c>
      <c r="E103" s="39">
        <f>SUM(E98:E102)</f>
        <v>128655.31140000001</v>
      </c>
      <c r="F103" s="40">
        <f t="shared" si="14"/>
        <v>696112.61250999989</v>
      </c>
    </row>
    <row r="105" spans="2:7">
      <c r="B105" s="67"/>
      <c r="C105" s="67"/>
      <c r="D105" s="67"/>
      <c r="E105" s="67"/>
      <c r="F105" s="67"/>
    </row>
    <row r="106" spans="2:7" ht="39" customHeight="1">
      <c r="B106" s="70" t="s">
        <v>67</v>
      </c>
      <c r="C106" s="70"/>
      <c r="D106" s="70"/>
      <c r="E106" s="70"/>
      <c r="F106" s="70"/>
      <c r="G106" s="26"/>
    </row>
    <row r="107" spans="2:7" ht="42.95" customHeight="1">
      <c r="B107" s="23" t="s">
        <v>24</v>
      </c>
      <c r="C107" s="4" t="s">
        <v>5</v>
      </c>
      <c r="D107" s="4" t="s">
        <v>6</v>
      </c>
      <c r="E107" s="4" t="s">
        <v>7</v>
      </c>
      <c r="F107" s="4" t="s">
        <v>10</v>
      </c>
    </row>
    <row r="108" spans="2:7" ht="15" customHeight="1">
      <c r="B108" s="1" t="s">
        <v>0</v>
      </c>
      <c r="C108" s="37">
        <f>+'[1]Titolo2 SpeseIn C.capit.Miss.10'!$EV$61</f>
        <v>0</v>
      </c>
      <c r="D108" s="37">
        <f>+'[1]Titolo2 SpeseIn C.capit.Miss.10'!$EV$88</f>
        <v>0</v>
      </c>
      <c r="E108" s="37">
        <f>+'[1]Titolo2 SpeseIn C.capit.Miss.10'!$EV$138</f>
        <v>0</v>
      </c>
      <c r="F108" s="38">
        <f t="shared" ref="F108:F113" si="15">SUM(C108:E108)</f>
        <v>0</v>
      </c>
    </row>
    <row r="109" spans="2:7" ht="15" customHeight="1">
      <c r="B109" s="1" t="s">
        <v>1</v>
      </c>
      <c r="C109" s="37">
        <f>+'[1]Titolo2 SpeseIn C.capit.Miss.10'!$EX$61</f>
        <v>1670</v>
      </c>
      <c r="D109" s="37">
        <f>+'[1]Titolo2 SpeseIn C.capit.Miss.10'!$EX$88</f>
        <v>0</v>
      </c>
      <c r="E109" s="37">
        <f>+'[1]Titolo2 SpeseIn C.capit.Miss.10'!$EX$138</f>
        <v>12542.1</v>
      </c>
      <c r="F109" s="38">
        <f t="shared" si="15"/>
        <v>14212.1</v>
      </c>
    </row>
    <row r="110" spans="2:7" ht="15" customHeight="1">
      <c r="B110" s="1" t="s">
        <v>2</v>
      </c>
      <c r="C110" s="37">
        <f>+'[1]Titolo2 SpeseIn C.capit.Miss.10'!$EZ$61</f>
        <v>0</v>
      </c>
      <c r="D110" s="37">
        <f>+'[1]Titolo2 SpeseIn C.capit.Miss.10'!$EZ$88</f>
        <v>0</v>
      </c>
      <c r="E110" s="37">
        <f>+'[1]Titolo2 SpeseIn C.capit.Miss.10'!$EZ$138</f>
        <v>0</v>
      </c>
      <c r="F110" s="38">
        <f t="shared" si="15"/>
        <v>0</v>
      </c>
    </row>
    <row r="111" spans="2:7" ht="15" customHeight="1">
      <c r="B111" s="1" t="s">
        <v>3</v>
      </c>
      <c r="C111" s="37">
        <f>+'[1]Titolo2 SpeseIn C.capit.Miss.10'!$FB$61</f>
        <v>0</v>
      </c>
      <c r="D111" s="37">
        <f>+'[1]Titolo2 SpeseIn C.capit.Miss.10'!$FB$88</f>
        <v>0</v>
      </c>
      <c r="E111" s="37">
        <f>+'[1]Titolo2 SpeseIn C.capit.Miss.10'!$FB$138</f>
        <v>0</v>
      </c>
      <c r="F111" s="38">
        <f t="shared" si="15"/>
        <v>0</v>
      </c>
    </row>
    <row r="112" spans="2:7" ht="15" customHeight="1" thickBot="1">
      <c r="B112" s="1" t="s">
        <v>4</v>
      </c>
      <c r="C112" s="37">
        <f>+'[1]Titolo2 SpeseIn C.capit.Miss.10'!$FD$61</f>
        <v>2298.3399999999997</v>
      </c>
      <c r="D112" s="37">
        <f>+'[1]Titolo2 SpeseIn C.capit.Miss.10'!$FD$88</f>
        <v>4025.3765800000001</v>
      </c>
      <c r="E112" s="37">
        <f>+'[1]Titolo2 SpeseIn C.capit.Miss.10'!$FD$138</f>
        <v>873.5</v>
      </c>
      <c r="F112" s="38">
        <f t="shared" si="15"/>
        <v>7197.2165800000002</v>
      </c>
    </row>
    <row r="113" spans="2:6" ht="16.5" thickBot="1">
      <c r="B113" s="33" t="s">
        <v>8</v>
      </c>
      <c r="C113" s="39">
        <f>SUM(C108:C112)</f>
        <v>3968.3399999999997</v>
      </c>
      <c r="D113" s="39">
        <f>SUM(D108:D112)</f>
        <v>4025.3765800000001</v>
      </c>
      <c r="E113" s="39">
        <f>SUM(E108:E112)</f>
        <v>13415.6</v>
      </c>
      <c r="F113" s="40">
        <f t="shared" si="15"/>
        <v>21409.316579999999</v>
      </c>
    </row>
    <row r="115" spans="2:6">
      <c r="B115" s="67"/>
      <c r="C115" s="67"/>
      <c r="D115" s="67"/>
      <c r="E115" s="67"/>
      <c r="F115" s="67"/>
    </row>
    <row r="116" spans="2:6">
      <c r="B116" s="24" t="s">
        <v>28</v>
      </c>
      <c r="C116" s="25"/>
      <c r="D116" s="25"/>
      <c r="E116" s="25"/>
      <c r="F116" s="25"/>
    </row>
    <row r="117" spans="2:6" ht="42.95" customHeight="1">
      <c r="B117" s="23" t="s">
        <v>24</v>
      </c>
      <c r="C117" s="4" t="s">
        <v>5</v>
      </c>
      <c r="D117" s="4" t="s">
        <v>6</v>
      </c>
      <c r="E117" s="4" t="s">
        <v>7</v>
      </c>
      <c r="F117" s="4" t="s">
        <v>10</v>
      </c>
    </row>
    <row r="118" spans="2:6" ht="15" customHeight="1">
      <c r="B118" s="1" t="s">
        <v>0</v>
      </c>
      <c r="C118" s="37">
        <f>SUM(C98,C108)</f>
        <v>696.71274000000005</v>
      </c>
      <c r="D118" s="37">
        <f t="shared" ref="D118:E118" si="16">SUM(D98,D108)</f>
        <v>0</v>
      </c>
      <c r="E118" s="37">
        <f t="shared" si="16"/>
        <v>0</v>
      </c>
      <c r="F118" s="38">
        <f t="shared" ref="F118:F122" si="17">SUM(C118:E118)</f>
        <v>696.71274000000005</v>
      </c>
    </row>
    <row r="119" spans="2:6" ht="15" customHeight="1">
      <c r="B119" s="1" t="s">
        <v>1</v>
      </c>
      <c r="C119" s="37">
        <f t="shared" ref="C119:E122" si="18">SUM(C99,C109)</f>
        <v>61451.563939999993</v>
      </c>
      <c r="D119" s="37">
        <f t="shared" si="18"/>
        <v>254.99852000000001</v>
      </c>
      <c r="E119" s="37">
        <f t="shared" si="18"/>
        <v>13108.062110000001</v>
      </c>
      <c r="F119" s="38">
        <f t="shared" si="17"/>
        <v>74814.62457</v>
      </c>
    </row>
    <row r="120" spans="2:6" ht="15" customHeight="1">
      <c r="B120" s="1" t="s">
        <v>2</v>
      </c>
      <c r="C120" s="37">
        <f t="shared" si="18"/>
        <v>7439.8</v>
      </c>
      <c r="D120" s="37">
        <f t="shared" si="18"/>
        <v>0</v>
      </c>
      <c r="E120" s="37">
        <f t="shared" si="18"/>
        <v>0</v>
      </c>
      <c r="F120" s="38">
        <f t="shared" si="17"/>
        <v>7439.8</v>
      </c>
    </row>
    <row r="121" spans="2:6" ht="15" customHeight="1">
      <c r="B121" s="1" t="s">
        <v>3</v>
      </c>
      <c r="C121" s="37">
        <f t="shared" si="18"/>
        <v>0.09</v>
      </c>
      <c r="D121" s="37">
        <f t="shared" si="18"/>
        <v>2946</v>
      </c>
      <c r="E121" s="37">
        <f t="shared" si="18"/>
        <v>36.080000000000005</v>
      </c>
      <c r="F121" s="38">
        <f t="shared" si="17"/>
        <v>2982.17</v>
      </c>
    </row>
    <row r="122" spans="2:6" ht="15" customHeight="1" thickBot="1">
      <c r="B122" s="1" t="s">
        <v>4</v>
      </c>
      <c r="C122" s="37">
        <f t="shared" si="18"/>
        <v>407046.14867999998</v>
      </c>
      <c r="D122" s="37">
        <f t="shared" si="18"/>
        <v>95615.703809999992</v>
      </c>
      <c r="E122" s="37">
        <f t="shared" si="18"/>
        <v>128926.76929000001</v>
      </c>
      <c r="F122" s="38">
        <f t="shared" si="17"/>
        <v>631588.62177999993</v>
      </c>
    </row>
    <row r="123" spans="2:6" ht="16.5" thickBot="1">
      <c r="B123" s="33" t="s">
        <v>8</v>
      </c>
      <c r="C123" s="39">
        <f>SUM(C118:C122)</f>
        <v>476634.31536000001</v>
      </c>
      <c r="D123" s="39">
        <f>SUM(D118:D122)</f>
        <v>98816.702329999986</v>
      </c>
      <c r="E123" s="39">
        <f>SUM(E118,E119,E120,E121,E122)</f>
        <v>142070.91140000001</v>
      </c>
      <c r="F123" s="40">
        <f>SUM(F118:F122)</f>
        <v>717521.92908999999</v>
      </c>
    </row>
    <row r="124" spans="2:6">
      <c r="B124" s="7" t="s">
        <v>11</v>
      </c>
      <c r="C124" s="7"/>
      <c r="D124" s="7"/>
    </row>
    <row r="125" spans="2:6">
      <c r="B125" s="7" t="s">
        <v>59</v>
      </c>
      <c r="C125" s="7"/>
      <c r="D125" s="7"/>
    </row>
  </sheetData>
  <mergeCells count="29">
    <mergeCell ref="B2:F2"/>
    <mergeCell ref="B96:F96"/>
    <mergeCell ref="B106:F106"/>
    <mergeCell ref="B76:F76"/>
    <mergeCell ref="B115:F115"/>
    <mergeCell ref="B3:F3"/>
    <mergeCell ref="B86:F86"/>
    <mergeCell ref="B94:F94"/>
    <mergeCell ref="B95:F95"/>
    <mergeCell ref="B105:F105"/>
    <mergeCell ref="B65:F65"/>
    <mergeCell ref="B66:F66"/>
    <mergeCell ref="B75:F75"/>
    <mergeCell ref="B85:F85"/>
    <mergeCell ref="B45:F45"/>
    <mergeCell ref="B55:F55"/>
    <mergeCell ref="B56:F56"/>
    <mergeCell ref="B64:F64"/>
    <mergeCell ref="B25:F25"/>
    <mergeCell ref="B26:F26"/>
    <mergeCell ref="B34:F34"/>
    <mergeCell ref="B35:F35"/>
    <mergeCell ref="B36:F36"/>
    <mergeCell ref="B46:F46"/>
    <mergeCell ref="B4:F4"/>
    <mergeCell ref="B5:F5"/>
    <mergeCell ref="B6:F6"/>
    <mergeCell ref="B15:F15"/>
    <mergeCell ref="B16:F16"/>
  </mergeCells>
  <printOptions horizontalCentered="1"/>
  <pageMargins left="0.70866141732283472" right="0.70866141732283472" top="1.7322834645669292" bottom="2.1259842519685042" header="0.31496062992125984" footer="0.31496062992125984"/>
  <pageSetup paperSize="8" scale="83" fitToHeight="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8"/>
  <sheetViews>
    <sheetView zoomScaleNormal="100" workbookViewId="0">
      <selection activeCell="B2" sqref="B2:F2"/>
    </sheetView>
  </sheetViews>
  <sheetFormatPr defaultColWidth="8.85546875" defaultRowHeight="15"/>
  <cols>
    <col min="1" max="1" width="8.85546875" style="20"/>
    <col min="2" max="2" width="50.7109375" style="20" customWidth="1"/>
    <col min="3" max="4" width="26.7109375" style="20" customWidth="1"/>
    <col min="5" max="5" width="20.7109375" style="20" customWidth="1"/>
    <col min="6" max="6" width="30.7109375" style="20" customWidth="1"/>
    <col min="7" max="7" width="4.7109375" style="20" customWidth="1"/>
    <col min="8" max="16384" width="8.85546875" style="20"/>
  </cols>
  <sheetData>
    <row r="2" spans="2:7" ht="31.5" customHeight="1">
      <c r="B2" s="80" t="s">
        <v>94</v>
      </c>
      <c r="C2" s="80"/>
      <c r="D2" s="80"/>
      <c r="E2" s="80"/>
      <c r="F2" s="80"/>
      <c r="G2" s="19"/>
    </row>
    <row r="3" spans="2:7">
      <c r="B3" s="72" t="s">
        <v>29</v>
      </c>
      <c r="C3" s="72"/>
      <c r="D3" s="72"/>
      <c r="E3" s="72"/>
      <c r="F3" s="72"/>
    </row>
    <row r="4" spans="2:7">
      <c r="B4" s="72" t="s">
        <v>9</v>
      </c>
      <c r="C4" s="72"/>
      <c r="D4" s="72"/>
      <c r="E4" s="72"/>
      <c r="F4" s="72"/>
    </row>
    <row r="5" spans="2:7">
      <c r="B5" s="71" t="s">
        <v>38</v>
      </c>
      <c r="C5" s="71"/>
      <c r="D5" s="71"/>
      <c r="E5" s="71"/>
      <c r="F5" s="71"/>
    </row>
    <row r="6" spans="2:7" ht="31.5">
      <c r="B6" s="23" t="s">
        <v>57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30</v>
      </c>
      <c r="C7" s="31">
        <f>+'[1]Titolo1 Spese corr. cod.Miss.12'!$B$61</f>
        <v>10656.434130000001</v>
      </c>
      <c r="D7" s="31">
        <f>+'[1]Titolo1 Spese corr. cod.Miss.12'!$B$88</f>
        <v>639.77931000000001</v>
      </c>
      <c r="E7" s="31">
        <f>+'[1]Titolo1 Spese corr. cod.Miss.12'!$B$138</f>
        <v>95553.947820000001</v>
      </c>
      <c r="F7" s="32">
        <f>SUM(C7:E7)</f>
        <v>106850.16126000001</v>
      </c>
    </row>
    <row r="8" spans="2:7" ht="16.5" thickBot="1">
      <c r="B8" s="1" t="s">
        <v>31</v>
      </c>
      <c r="C8" s="31">
        <f>+'[1]Titolo1 Spese corr. cod.Miss.12'!$D$61</f>
        <v>657.2196899999999</v>
      </c>
      <c r="D8" s="31">
        <f>+'[1]Titolo1 Spese corr. cod.Miss.12'!$D$88</f>
        <v>0</v>
      </c>
      <c r="E8" s="31">
        <f>+'[1]Titolo1 Spese corr. cod.Miss.12'!$D$138</f>
        <v>26</v>
      </c>
      <c r="F8" s="32">
        <f>SUM(C8:E8)</f>
        <v>683.2196899999999</v>
      </c>
    </row>
    <row r="9" spans="2:7" ht="16.5" thickBot="1">
      <c r="B9" s="33" t="s">
        <v>8</v>
      </c>
      <c r="C9" s="34">
        <f>SUM(C7:C8)</f>
        <v>11313.653820000001</v>
      </c>
      <c r="D9" s="34">
        <f>SUM(D7:D8)</f>
        <v>639.77931000000001</v>
      </c>
      <c r="E9" s="34">
        <f>SUM(E7:E8)</f>
        <v>95579.947820000001</v>
      </c>
      <c r="F9" s="35">
        <f>SUM(C9:E9)</f>
        <v>107533.38095000001</v>
      </c>
    </row>
    <row r="10" spans="2:7" ht="15.75">
      <c r="B10" s="27"/>
      <c r="C10" s="28"/>
      <c r="D10" s="28"/>
      <c r="E10" s="28"/>
      <c r="F10" s="28" t="s">
        <v>9</v>
      </c>
    </row>
    <row r="11" spans="2:7">
      <c r="B11" s="72" t="s">
        <v>9</v>
      </c>
      <c r="C11" s="72"/>
      <c r="D11" s="72"/>
      <c r="E11" s="72"/>
      <c r="F11" s="72"/>
    </row>
    <row r="12" spans="2:7">
      <c r="B12" s="73" t="s">
        <v>39</v>
      </c>
      <c r="C12" s="73"/>
      <c r="D12" s="73"/>
      <c r="E12" s="73"/>
      <c r="F12" s="73"/>
    </row>
    <row r="13" spans="2:7" ht="31.5">
      <c r="B13" s="23" t="s">
        <v>57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30</v>
      </c>
      <c r="C14" s="31">
        <f>+'[1]Titolo1 Spese corr. cod.Miss.12'!$I$61</f>
        <v>321128.38771000004</v>
      </c>
      <c r="D14" s="31">
        <f>+'[1]Titolo1 Spese corr. cod.Miss.12'!$I$88</f>
        <v>4826.2290900000007</v>
      </c>
      <c r="E14" s="31">
        <f>+'[1]Titolo1 Spese corr. cod.Miss.12'!$I$138</f>
        <v>1428.8893899999998</v>
      </c>
      <c r="F14" s="32">
        <f>SUM(C14:E14)</f>
        <v>327383.50619000004</v>
      </c>
    </row>
    <row r="15" spans="2:7" ht="16.5" thickBot="1">
      <c r="B15" s="1" t="s">
        <v>31</v>
      </c>
      <c r="C15" s="31">
        <f>+'[1]Titolo1 Spese corr. cod.Miss.12'!$K$61</f>
        <v>76394.7</v>
      </c>
      <c r="D15" s="31">
        <f>+'[1]Titolo1 Spese corr. cod.Miss.12'!$K$88</f>
        <v>0</v>
      </c>
      <c r="E15" s="31">
        <f>+'[1]Titolo1 Spese corr. cod.Miss.12'!$K$138</f>
        <v>0</v>
      </c>
      <c r="F15" s="32">
        <f>SUM(C15:E15)</f>
        <v>76394.7</v>
      </c>
    </row>
    <row r="16" spans="2:7" ht="16.5" thickBot="1">
      <c r="B16" s="33" t="s">
        <v>8</v>
      </c>
      <c r="C16" s="34">
        <f>SUM(C14:C15)</f>
        <v>397523.08771000005</v>
      </c>
      <c r="D16" s="34">
        <f>SUM(D14:D15)</f>
        <v>4826.2290900000007</v>
      </c>
      <c r="E16" s="34">
        <f>SUM(E14:E15)</f>
        <v>1428.8893899999998</v>
      </c>
      <c r="F16" s="35">
        <f>SUM(C16:E16)</f>
        <v>403778.20619000006</v>
      </c>
    </row>
    <row r="17" spans="2:6" ht="15.75">
      <c r="B17" s="27"/>
      <c r="C17" s="28"/>
      <c r="D17" s="28"/>
      <c r="E17" s="28"/>
      <c r="F17" s="28" t="s">
        <v>9</v>
      </c>
    </row>
    <row r="18" spans="2:6">
      <c r="B18" s="72" t="s">
        <v>9</v>
      </c>
      <c r="C18" s="72"/>
      <c r="D18" s="72"/>
      <c r="E18" s="72"/>
      <c r="F18" s="72"/>
    </row>
    <row r="19" spans="2:6">
      <c r="B19" s="71" t="s">
        <v>40</v>
      </c>
      <c r="C19" s="71"/>
      <c r="D19" s="71"/>
      <c r="E19" s="71"/>
      <c r="F19" s="71"/>
    </row>
    <row r="20" spans="2:6" ht="31.5">
      <c r="B20" s="23" t="s">
        <v>57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30</v>
      </c>
      <c r="C21" s="31">
        <f>SUM(C7,C14)</f>
        <v>331784.82184000005</v>
      </c>
      <c r="D21" s="31">
        <f t="shared" ref="D21:E21" si="0">SUM(D7,D14)</f>
        <v>5466.0084000000006</v>
      </c>
      <c r="E21" s="31">
        <f t="shared" si="0"/>
        <v>96982.837209999998</v>
      </c>
      <c r="F21" s="32">
        <f>SUM(C21:E21)</f>
        <v>434233.66745000007</v>
      </c>
    </row>
    <row r="22" spans="2:6" ht="16.5" thickBot="1">
      <c r="B22" s="1" t="s">
        <v>31</v>
      </c>
      <c r="C22" s="31">
        <f>SUM(C8,C15)</f>
        <v>77051.919689999995</v>
      </c>
      <c r="D22" s="31">
        <f t="shared" ref="D22:E22" si="1">SUM(D8,D15)</f>
        <v>0</v>
      </c>
      <c r="E22" s="31">
        <f t="shared" si="1"/>
        <v>26</v>
      </c>
      <c r="F22" s="32">
        <f>SUM(C22:E22)</f>
        <v>77077.919689999995</v>
      </c>
    </row>
    <row r="23" spans="2:6" ht="16.5" thickBot="1">
      <c r="B23" s="33" t="s">
        <v>8</v>
      </c>
      <c r="C23" s="34">
        <f>SUM(C21:C22)</f>
        <v>408836.74153000006</v>
      </c>
      <c r="D23" s="34">
        <f>SUM(D21:D22)</f>
        <v>5466.0084000000006</v>
      </c>
      <c r="E23" s="34">
        <f>SUM(E21:E22)</f>
        <v>97008.837209999998</v>
      </c>
      <c r="F23" s="35">
        <f>SUM(C23:E23)</f>
        <v>511311.58714000008</v>
      </c>
    </row>
    <row r="24" spans="2:6" ht="15.75">
      <c r="B24" s="27"/>
      <c r="C24" s="28"/>
      <c r="D24" s="28"/>
      <c r="E24" s="28"/>
      <c r="F24" s="28" t="s">
        <v>9</v>
      </c>
    </row>
    <row r="25" spans="2:6">
      <c r="B25" s="74" t="s">
        <v>9</v>
      </c>
      <c r="C25" s="74"/>
      <c r="D25" s="74"/>
      <c r="E25" s="74"/>
      <c r="F25" s="74"/>
    </row>
    <row r="26" spans="2:6">
      <c r="B26" s="71" t="s">
        <v>12</v>
      </c>
      <c r="C26" s="71"/>
      <c r="D26" s="71"/>
      <c r="E26" s="71"/>
      <c r="F26" s="71"/>
    </row>
    <row r="27" spans="2:6" ht="31.5">
      <c r="B27" s="23" t="s">
        <v>57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30</v>
      </c>
      <c r="C28" s="31">
        <f>+'[1]Titolo1 Spese corr. cod.Miss.12'!$W$61</f>
        <v>7085.4622099999997</v>
      </c>
      <c r="D28" s="31">
        <f>+'[1]Titolo1 Spese corr. cod.Miss.12'!$W$88</f>
        <v>434.73607000000004</v>
      </c>
      <c r="E28" s="31">
        <f>+'[1]Titolo1 Spese corr. cod.Miss.12'!$W$138</f>
        <v>91591.214779999995</v>
      </c>
      <c r="F28" s="32">
        <f>SUM(C28:E28)</f>
        <v>99111.413059999992</v>
      </c>
    </row>
    <row r="29" spans="2:6" ht="16.5" thickBot="1">
      <c r="B29" s="1" t="s">
        <v>31</v>
      </c>
      <c r="C29" s="31">
        <f>+'[1]Titolo1 Spese corr. cod.Miss.12'!$Y61</f>
        <v>398.02641</v>
      </c>
      <c r="D29" s="31">
        <f>+'[1]Titolo1 Spese corr. cod.Miss.12'!$Y88</f>
        <v>0</v>
      </c>
      <c r="E29" s="31">
        <f>+'[1]Titolo1 Spese corr. cod.Miss.12'!$Y138</f>
        <v>21</v>
      </c>
      <c r="F29" s="32">
        <f>SUM(C29:E29)</f>
        <v>419.02641</v>
      </c>
    </row>
    <row r="30" spans="2:6" ht="16.5" thickBot="1">
      <c r="B30" s="33" t="s">
        <v>8</v>
      </c>
      <c r="C30" s="34">
        <f>SUM(C28:C29)</f>
        <v>7483.4886200000001</v>
      </c>
      <c r="D30" s="34">
        <f>SUM(D28:D29)</f>
        <v>434.73607000000004</v>
      </c>
      <c r="E30" s="34">
        <f>SUM(E28:E29)</f>
        <v>91612.214779999995</v>
      </c>
      <c r="F30" s="35">
        <f>SUM(C30:E30)</f>
        <v>99530.439469999998</v>
      </c>
    </row>
    <row r="31" spans="2:6" ht="15.75">
      <c r="B31" s="27"/>
      <c r="C31" s="28"/>
      <c r="D31" s="28"/>
      <c r="E31" s="28"/>
      <c r="F31" s="28" t="s">
        <v>9</v>
      </c>
    </row>
    <row r="32" spans="2:6">
      <c r="B32" s="72" t="s">
        <v>9</v>
      </c>
      <c r="C32" s="72"/>
      <c r="D32" s="72"/>
      <c r="E32" s="72"/>
      <c r="F32" s="72"/>
    </row>
    <row r="33" spans="2:6">
      <c r="B33" s="73" t="s">
        <v>41</v>
      </c>
      <c r="C33" s="73"/>
      <c r="D33" s="73"/>
      <c r="E33" s="73"/>
      <c r="F33" s="73"/>
    </row>
    <row r="34" spans="2:6" ht="31.5">
      <c r="B34" s="23" t="s">
        <v>57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30</v>
      </c>
      <c r="C35" s="31">
        <f>+'[1]Titolo1 Spese corr. cod.Miss.12'!$AD$61</f>
        <v>311370.57442999998</v>
      </c>
      <c r="D35" s="31">
        <f>+'[1]Titolo1 Spese corr. cod.Miss.12'!$AD$88</f>
        <v>1165.7905700000001</v>
      </c>
      <c r="E35" s="31">
        <f>+'[1]Titolo1 Spese corr. cod.Miss.12'!$AD$138</f>
        <v>910.41651999999999</v>
      </c>
      <c r="F35" s="32">
        <f>SUM(C35:E35)</f>
        <v>313446.78152000002</v>
      </c>
    </row>
    <row r="36" spans="2:6" ht="16.5" thickBot="1">
      <c r="B36" s="1" t="s">
        <v>31</v>
      </c>
      <c r="C36" s="31">
        <f>+'[1]Titolo1 Spese corr. cod.Miss.12'!$AF$61</f>
        <v>75426.58</v>
      </c>
      <c r="D36" s="31">
        <f>+'[1]Titolo1 Spese corr. cod.Miss.12'!$AF$88</f>
        <v>0</v>
      </c>
      <c r="E36" s="31">
        <f>+'[1]Titolo1 Spese corr. cod.Miss.12'!$AF$138</f>
        <v>0</v>
      </c>
      <c r="F36" s="32">
        <f>SUM(C36:E36)</f>
        <v>75426.58</v>
      </c>
    </row>
    <row r="37" spans="2:6" ht="16.5" thickBot="1">
      <c r="B37" s="33" t="s">
        <v>8</v>
      </c>
      <c r="C37" s="34">
        <f>SUM(C35:C36)</f>
        <v>386797.15443</v>
      </c>
      <c r="D37" s="34">
        <f>SUM(D35:D36)</f>
        <v>1165.7905700000001</v>
      </c>
      <c r="E37" s="34">
        <f>SUM(E35:E36)</f>
        <v>910.41651999999999</v>
      </c>
      <c r="F37" s="35">
        <f>SUM(C37:E37)</f>
        <v>388873.36152000003</v>
      </c>
    </row>
    <row r="38" spans="2:6" ht="15.75">
      <c r="B38" s="27"/>
      <c r="C38" s="28"/>
      <c r="D38" s="28"/>
      <c r="E38" s="28"/>
      <c r="F38" s="28" t="s">
        <v>9</v>
      </c>
    </row>
    <row r="39" spans="2:6">
      <c r="B39" s="72" t="s">
        <v>9</v>
      </c>
      <c r="C39" s="72"/>
      <c r="D39" s="72"/>
      <c r="E39" s="72"/>
      <c r="F39" s="72"/>
    </row>
    <row r="40" spans="2:6">
      <c r="B40" s="73" t="s">
        <v>42</v>
      </c>
      <c r="C40" s="73"/>
      <c r="D40" s="73"/>
      <c r="E40" s="73"/>
      <c r="F40" s="73"/>
    </row>
    <row r="41" spans="2:6" ht="31.5">
      <c r="B41" s="23" t="s">
        <v>57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30</v>
      </c>
      <c r="C42" s="31">
        <f>SUM(C28,C35)</f>
        <v>318456.03664000001</v>
      </c>
      <c r="D42" s="31">
        <f t="shared" ref="D42:E42" si="2">SUM(D28,D35)</f>
        <v>1600.52664</v>
      </c>
      <c r="E42" s="31">
        <f t="shared" si="2"/>
        <v>92501.631299999994</v>
      </c>
      <c r="F42" s="32">
        <f>SUM(C42:E42)</f>
        <v>412558.19458000001</v>
      </c>
    </row>
    <row r="43" spans="2:6" ht="16.5" thickBot="1">
      <c r="B43" s="1" t="s">
        <v>31</v>
      </c>
      <c r="C43" s="31">
        <f>SUM(C29,C36)</f>
        <v>75824.606410000008</v>
      </c>
      <c r="D43" s="31">
        <f t="shared" ref="D43:E43" si="3">SUM(D29,D36)</f>
        <v>0</v>
      </c>
      <c r="E43" s="31">
        <f t="shared" si="3"/>
        <v>21</v>
      </c>
      <c r="F43" s="32">
        <f>SUM(C43:E43)</f>
        <v>75845.606410000008</v>
      </c>
    </row>
    <row r="44" spans="2:6" ht="16.5" thickBot="1">
      <c r="B44" s="33" t="s">
        <v>8</v>
      </c>
      <c r="C44" s="34">
        <f>SUM(C42:C43)</f>
        <v>394280.64305000001</v>
      </c>
      <c r="D44" s="34">
        <f>SUM(D42:D43)</f>
        <v>1600.52664</v>
      </c>
      <c r="E44" s="34">
        <f>SUM(E42:E43)</f>
        <v>92522.631299999994</v>
      </c>
      <c r="F44" s="35">
        <f>SUM(C44:E44)</f>
        <v>488403.80099000002</v>
      </c>
    </row>
    <row r="45" spans="2:6" ht="15.75">
      <c r="B45" s="27"/>
      <c r="C45" s="28"/>
      <c r="D45" s="28"/>
      <c r="E45" s="28"/>
      <c r="F45" s="28" t="s">
        <v>9</v>
      </c>
    </row>
    <row r="46" spans="2:6">
      <c r="B46" s="72" t="s">
        <v>9</v>
      </c>
      <c r="C46" s="72"/>
      <c r="D46" s="72"/>
      <c r="E46" s="72"/>
      <c r="F46" s="72"/>
    </row>
    <row r="47" spans="2:6">
      <c r="B47" s="73" t="s">
        <v>43</v>
      </c>
      <c r="C47" s="73"/>
      <c r="D47" s="73"/>
      <c r="E47" s="73"/>
      <c r="F47" s="73"/>
    </row>
    <row r="48" spans="2:6" ht="31.5">
      <c r="B48" s="23" t="s">
        <v>57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30</v>
      </c>
      <c r="C49" s="31">
        <f>+'[1]Titolo1 Spese corr. cod.Miss.12'!$AR$61</f>
        <v>2572.7777100000003</v>
      </c>
      <c r="D49" s="31">
        <f>+'[1]Titolo1 Spese corr. cod.Miss.12'!$AR$88</f>
        <v>796.73274000000004</v>
      </c>
      <c r="E49" s="31">
        <f>+'[1]Titolo1 Spese corr. cod.Miss.12'!$AR$138</f>
        <v>5193.7437399999999</v>
      </c>
      <c r="F49" s="32">
        <f>SUM(C49:E49)</f>
        <v>8563.2541899999997</v>
      </c>
    </row>
    <row r="50" spans="2:6" ht="16.5" thickBot="1">
      <c r="B50" s="1" t="s">
        <v>31</v>
      </c>
      <c r="C50" s="31">
        <f>+'[1]Titolo1 Spese corr. cod.Miss.12'!$AT$61</f>
        <v>82.14</v>
      </c>
      <c r="D50" s="31">
        <f>+'[1]Titolo1 Spese corr. cod.Miss.12'!$AT$88</f>
        <v>0</v>
      </c>
      <c r="E50" s="31">
        <f>+'[1]Titolo1 Spese corr. cod.Miss.12'!$AT$138</f>
        <v>4</v>
      </c>
      <c r="F50" s="32">
        <f>SUM(C50:E50)</f>
        <v>86.14</v>
      </c>
    </row>
    <row r="51" spans="2:6" ht="16.5" thickBot="1">
      <c r="B51" s="33" t="s">
        <v>8</v>
      </c>
      <c r="C51" s="34">
        <f>SUM(C49:C50)</f>
        <v>2654.9177100000002</v>
      </c>
      <c r="D51" s="34">
        <f>SUM(D49:D50)</f>
        <v>796.73274000000004</v>
      </c>
      <c r="E51" s="34">
        <f>SUM(E49:E50)</f>
        <v>5197.7437399999999</v>
      </c>
      <c r="F51" s="35">
        <f>SUM(C51:E51)</f>
        <v>8649.3941899999991</v>
      </c>
    </row>
    <row r="52" spans="2:6" ht="15.75">
      <c r="B52" s="27"/>
      <c r="C52" s="28"/>
      <c r="D52" s="28"/>
      <c r="E52" s="28"/>
      <c r="F52" s="28" t="s">
        <v>9</v>
      </c>
    </row>
    <row r="53" spans="2:6">
      <c r="B53" s="72" t="s">
        <v>9</v>
      </c>
      <c r="C53" s="72"/>
      <c r="D53" s="72"/>
      <c r="E53" s="72"/>
      <c r="F53" s="72"/>
    </row>
    <row r="54" spans="2:6" ht="15" customHeight="1">
      <c r="B54" s="73" t="s">
        <v>44</v>
      </c>
      <c r="C54" s="73"/>
      <c r="D54" s="73"/>
      <c r="E54" s="73"/>
      <c r="F54" s="73"/>
    </row>
    <row r="55" spans="2:6" ht="31.5">
      <c r="B55" s="23" t="s">
        <v>57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30</v>
      </c>
      <c r="C56" s="31">
        <f>+'[1]Titolo1 Spese corr. cod.Miss.12'!$AY$61</f>
        <v>9661.5239600000004</v>
      </c>
      <c r="D56" s="31">
        <f>+'[1]Titolo1 Spese corr. cod.Miss.12'!$AY$88</f>
        <v>1995.41731</v>
      </c>
      <c r="E56" s="31">
        <f>+'[1]Titolo1 Spese corr. cod.Miss.12'!$AY$138</f>
        <v>924.99320999999998</v>
      </c>
      <c r="F56" s="32">
        <f>SUM(C56:E56)</f>
        <v>12581.934480000002</v>
      </c>
    </row>
    <row r="57" spans="2:6" ht="16.5" thickBot="1">
      <c r="B57" s="1" t="s">
        <v>31</v>
      </c>
      <c r="C57" s="31">
        <f>+'[1]Titolo1 Spese corr. cod.Miss.12'!$BA$61</f>
        <v>1267.45</v>
      </c>
      <c r="D57" s="31">
        <f>+'[1]Titolo1 Spese corr. cod.Miss.12'!$BA$88</f>
        <v>30.43</v>
      </c>
      <c r="E57" s="31">
        <f>+'[1]Titolo1 Spese corr. cod.Miss.12'!$BA$138</f>
        <v>0</v>
      </c>
      <c r="F57" s="32">
        <f>SUM(C57:E57)</f>
        <v>1297.8800000000001</v>
      </c>
    </row>
    <row r="58" spans="2:6" ht="16.5" thickBot="1">
      <c r="B58" s="33" t="s">
        <v>8</v>
      </c>
      <c r="C58" s="34">
        <f>SUM(C56:C57)</f>
        <v>10928.973960000001</v>
      </c>
      <c r="D58" s="34">
        <f>SUM(D56:D57)</f>
        <v>2025.8473100000001</v>
      </c>
      <c r="E58" s="34">
        <f>SUM(E56:E57)</f>
        <v>924.99320999999998</v>
      </c>
      <c r="F58" s="35">
        <f>SUM(C58:E58)</f>
        <v>13879.814480000001</v>
      </c>
    </row>
    <row r="59" spans="2:6" ht="15.75">
      <c r="B59" s="27"/>
      <c r="C59" s="28"/>
      <c r="D59" s="28"/>
      <c r="E59" s="28"/>
      <c r="F59" s="28" t="s">
        <v>9</v>
      </c>
    </row>
    <row r="60" spans="2:6">
      <c r="B60" s="72" t="s">
        <v>9</v>
      </c>
      <c r="C60" s="72"/>
      <c r="D60" s="72"/>
      <c r="E60" s="72"/>
      <c r="F60" s="72"/>
    </row>
    <row r="61" spans="2:6">
      <c r="B61" s="73" t="s">
        <v>45</v>
      </c>
      <c r="C61" s="73"/>
      <c r="D61" s="73"/>
      <c r="E61" s="73"/>
      <c r="F61" s="73"/>
    </row>
    <row r="62" spans="2:6" ht="31.5">
      <c r="B62" s="23" t="s">
        <v>57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30</v>
      </c>
      <c r="C63" s="31">
        <f>SUM(C49,C56)</f>
        <v>12234.301670000001</v>
      </c>
      <c r="D63" s="31">
        <f t="shared" ref="D63:E63" si="4">SUM(D49,D56)</f>
        <v>2792.1500500000002</v>
      </c>
      <c r="E63" s="31">
        <f t="shared" si="4"/>
        <v>6118.7369499999995</v>
      </c>
      <c r="F63" s="32">
        <f>SUM(C63:E63)</f>
        <v>21145.18867</v>
      </c>
    </row>
    <row r="64" spans="2:6" ht="16.5" thickBot="1">
      <c r="B64" s="1" t="s">
        <v>31</v>
      </c>
      <c r="C64" s="31">
        <f>SUM(C50,C57)</f>
        <v>1349.5900000000001</v>
      </c>
      <c r="D64" s="31">
        <f t="shared" ref="D64:E64" si="5">SUM(D50,D57)</f>
        <v>30.43</v>
      </c>
      <c r="E64" s="31">
        <f t="shared" si="5"/>
        <v>4</v>
      </c>
      <c r="F64" s="32">
        <f>SUM(C64:E64)</f>
        <v>1384.0200000000002</v>
      </c>
    </row>
    <row r="65" spans="2:6" ht="16.5" thickBot="1">
      <c r="B65" s="33" t="s">
        <v>8</v>
      </c>
      <c r="C65" s="34">
        <f>SUM(C63:C64)</f>
        <v>13583.891670000001</v>
      </c>
      <c r="D65" s="34">
        <f>SUM(D63:D64)</f>
        <v>2822.58005</v>
      </c>
      <c r="E65" s="34">
        <f>SUM(E63:E64)</f>
        <v>6122.7369499999995</v>
      </c>
      <c r="F65" s="35">
        <f>SUM(C65:E65)</f>
        <v>22529.20867</v>
      </c>
    </row>
    <row r="66" spans="2:6" ht="15.75">
      <c r="B66" s="27"/>
      <c r="C66" s="28"/>
      <c r="D66" s="28"/>
      <c r="E66" s="28"/>
      <c r="F66" s="28" t="s">
        <v>9</v>
      </c>
    </row>
    <row r="67" spans="2:6" ht="13.15" customHeight="1">
      <c r="B67" s="75" t="s">
        <v>9</v>
      </c>
      <c r="C67" s="75"/>
      <c r="D67" s="75"/>
      <c r="E67" s="75"/>
      <c r="F67" s="75"/>
    </row>
    <row r="68" spans="2:6">
      <c r="B68" s="73" t="s">
        <v>46</v>
      </c>
      <c r="C68" s="73"/>
      <c r="D68" s="73"/>
      <c r="E68" s="73"/>
      <c r="F68" s="73"/>
    </row>
    <row r="69" spans="2:6" ht="31.5">
      <c r="B69" s="23" t="s">
        <v>57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30</v>
      </c>
      <c r="C70" s="31">
        <f>+'[1]Titolo1 Spese corr. cod.Miss.12'!$BM$61</f>
        <v>9658.23992</v>
      </c>
      <c r="D70" s="31">
        <f>+'[1]Titolo1 Spese corr. cod.Miss.12'!$BM$88</f>
        <v>1231.4688099999998</v>
      </c>
      <c r="E70" s="31">
        <f>+'[1]Titolo1 Spese corr. cod.Miss.12'!$BM$138</f>
        <v>96784.958520000015</v>
      </c>
      <c r="F70" s="32">
        <f>SUM(C70:E70)</f>
        <v>107674.66725000001</v>
      </c>
    </row>
    <row r="71" spans="2:6" ht="16.5" thickBot="1">
      <c r="B71" s="1" t="s">
        <v>31</v>
      </c>
      <c r="C71" s="31">
        <f>+'[1]Titolo1 Spese corr. cod.Miss.12'!$BO$61</f>
        <v>480.16640999999998</v>
      </c>
      <c r="D71" s="31">
        <f>+'[1]Titolo1 Spese corr. cod.Miss.12'!$BO$88</f>
        <v>0</v>
      </c>
      <c r="E71" s="31">
        <f>+'[1]Titolo1 Spese corr. cod.Miss.12'!$BO$138</f>
        <v>25</v>
      </c>
      <c r="F71" s="32">
        <f>SUM(C71:E71)</f>
        <v>505.16640999999998</v>
      </c>
    </row>
    <row r="72" spans="2:6" ht="16.5" thickBot="1">
      <c r="B72" s="33" t="s">
        <v>8</v>
      </c>
      <c r="C72" s="34">
        <f>SUM(C70:C71)</f>
        <v>10138.40633</v>
      </c>
      <c r="D72" s="34">
        <f>SUM(D70:D71)</f>
        <v>1231.4688099999998</v>
      </c>
      <c r="E72" s="34">
        <f>SUM(E70:E71)</f>
        <v>96809.958520000015</v>
      </c>
      <c r="F72" s="35">
        <f>SUM(C72:E72)</f>
        <v>108179.83366000002</v>
      </c>
    </row>
    <row r="73" spans="2:6" ht="15.75">
      <c r="B73" s="27"/>
      <c r="C73" s="28"/>
      <c r="D73" s="28"/>
      <c r="E73" s="28"/>
      <c r="F73" s="28" t="s">
        <v>9</v>
      </c>
    </row>
    <row r="74" spans="2:6" ht="16.899999999999999" customHeight="1">
      <c r="B74" s="75" t="s">
        <v>9</v>
      </c>
      <c r="C74" s="75"/>
      <c r="D74" s="75"/>
      <c r="E74" s="75"/>
      <c r="F74" s="75"/>
    </row>
    <row r="75" spans="2:6" ht="18.75" customHeight="1">
      <c r="B75" s="73" t="s">
        <v>47</v>
      </c>
      <c r="C75" s="73"/>
      <c r="D75" s="73"/>
      <c r="E75" s="73"/>
      <c r="F75" s="73"/>
    </row>
    <row r="76" spans="2:6" ht="31.5">
      <c r="B76" s="23" t="s">
        <v>57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30</v>
      </c>
      <c r="C77" s="31">
        <f>+'[1]Titolo1 Spese corr. cod.Miss.12'!$BT$61</f>
        <v>322388.09839</v>
      </c>
      <c r="D77" s="31">
        <f>+'[1]Titolo1 Spese corr. cod.Miss.12'!$BT$88</f>
        <v>3161.2078799999999</v>
      </c>
      <c r="E77" s="31">
        <f>+'[1]Titolo1 Spese corr. cod.Miss.12'!$BT$138</f>
        <v>1835.4097299999999</v>
      </c>
      <c r="F77" s="32">
        <f>SUM(C77:E77)</f>
        <v>327384.71600000001</v>
      </c>
    </row>
    <row r="78" spans="2:6" ht="16.5" thickBot="1">
      <c r="B78" s="1" t="s">
        <v>31</v>
      </c>
      <c r="C78" s="31">
        <f>+'[1]Titolo1 Spese corr. cod.Miss.12'!$BV$61</f>
        <v>76394.03</v>
      </c>
      <c r="D78" s="31">
        <f>+'[1]Titolo1 Spese corr. cod.Miss.12'!$BV$88</f>
        <v>30.43</v>
      </c>
      <c r="E78" s="31">
        <f>+'[1]Titolo1 Spese corr. cod.Miss.12'!$BV$138</f>
        <v>0</v>
      </c>
      <c r="F78" s="32">
        <f>SUM(C78:E78)</f>
        <v>76424.459999999992</v>
      </c>
    </row>
    <row r="79" spans="2:6" ht="16.5" thickBot="1">
      <c r="B79" s="33" t="s">
        <v>8</v>
      </c>
      <c r="C79" s="34">
        <f>SUM(C77:C78)</f>
        <v>398782.12838999997</v>
      </c>
      <c r="D79" s="34">
        <f>SUM(D77:D78)</f>
        <v>3191.6378799999998</v>
      </c>
      <c r="E79" s="34">
        <f>SUM(E77:E78)</f>
        <v>1835.4097299999999</v>
      </c>
      <c r="F79" s="35">
        <f>SUM(C79:E79)</f>
        <v>403809.17599999998</v>
      </c>
    </row>
    <row r="80" spans="2:6" ht="15.75">
      <c r="B80" s="27"/>
      <c r="C80" s="28"/>
      <c r="D80" s="28"/>
      <c r="E80" s="28"/>
      <c r="F80" s="28" t="s">
        <v>9</v>
      </c>
    </row>
    <row r="81" spans="2:6" ht="14.45" customHeight="1">
      <c r="B81" s="75" t="s">
        <v>9</v>
      </c>
      <c r="C81" s="75"/>
      <c r="D81" s="75"/>
      <c r="E81" s="75"/>
      <c r="F81" s="75"/>
    </row>
    <row r="82" spans="2:6">
      <c r="B82" s="73" t="s">
        <v>48</v>
      </c>
      <c r="C82" s="73"/>
      <c r="D82" s="73"/>
      <c r="E82" s="73"/>
      <c r="F82" s="73"/>
    </row>
    <row r="83" spans="2:6" ht="31.5">
      <c r="B83" s="23" t="s">
        <v>57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30</v>
      </c>
      <c r="C84" s="31">
        <f>SUM(C70,C77)</f>
        <v>332046.33831000002</v>
      </c>
      <c r="D84" s="31">
        <f t="shared" ref="D84:E84" si="6">SUM(D70,D77)</f>
        <v>4392.6766900000002</v>
      </c>
      <c r="E84" s="31">
        <f t="shared" si="6"/>
        <v>98620.368250000014</v>
      </c>
      <c r="F84" s="32">
        <f>SUM(C84:E84)</f>
        <v>435059.38325000001</v>
      </c>
    </row>
    <row r="85" spans="2:6" ht="16.5" thickBot="1">
      <c r="B85" s="1" t="s">
        <v>31</v>
      </c>
      <c r="C85" s="31">
        <f>SUM(C71,C78)</f>
        <v>76874.196410000004</v>
      </c>
      <c r="D85" s="31">
        <f t="shared" ref="D85:E85" si="7">SUM(D71,D78)</f>
        <v>30.43</v>
      </c>
      <c r="E85" s="31">
        <f t="shared" si="7"/>
        <v>25</v>
      </c>
      <c r="F85" s="32">
        <f>SUM(C85:E85)</f>
        <v>76929.626409999997</v>
      </c>
    </row>
    <row r="86" spans="2:6" ht="16.5" thickBot="1">
      <c r="B86" s="33" t="s">
        <v>8</v>
      </c>
      <c r="C86" s="34">
        <f>SUM(C84:C85)</f>
        <v>408920.53472</v>
      </c>
      <c r="D86" s="34">
        <f>SUM(D84:D85)</f>
        <v>4423.1066900000005</v>
      </c>
      <c r="E86" s="34">
        <f>SUM(E84:E85)</f>
        <v>98645.368250000014</v>
      </c>
      <c r="F86" s="35">
        <f>SUM(C86:E86)</f>
        <v>511989.00965999998</v>
      </c>
    </row>
    <row r="87" spans="2:6">
      <c r="B87" s="22" t="s">
        <v>11</v>
      </c>
      <c r="C87" s="22"/>
      <c r="D87" s="22"/>
      <c r="F87" s="44" t="s">
        <v>9</v>
      </c>
    </row>
    <row r="88" spans="2:6">
      <c r="B88" s="7" t="s">
        <v>59</v>
      </c>
      <c r="C88" s="22"/>
      <c r="D88" s="22"/>
      <c r="F88" s="20" t="s">
        <v>89</v>
      </c>
    </row>
  </sheetData>
  <mergeCells count="26">
    <mergeCell ref="B2:F2"/>
    <mergeCell ref="B82:F82"/>
    <mergeCell ref="B60:F60"/>
    <mergeCell ref="B61:F61"/>
    <mergeCell ref="B67:F67"/>
    <mergeCell ref="B68:F68"/>
    <mergeCell ref="B74:F74"/>
    <mergeCell ref="B75:F75"/>
    <mergeCell ref="B81:F81"/>
    <mergeCell ref="B54:F54"/>
    <mergeCell ref="B32:F32"/>
    <mergeCell ref="B33:F33"/>
    <mergeCell ref="B39:F39"/>
    <mergeCell ref="B40:F40"/>
    <mergeCell ref="B46:F46"/>
    <mergeCell ref="B47:F47"/>
    <mergeCell ref="B53:F53"/>
    <mergeCell ref="B26:F26"/>
    <mergeCell ref="B3:F3"/>
    <mergeCell ref="B4:F4"/>
    <mergeCell ref="B5:F5"/>
    <mergeCell ref="B11:F11"/>
    <mergeCell ref="B12:F12"/>
    <mergeCell ref="B18:F18"/>
    <mergeCell ref="B19:F19"/>
    <mergeCell ref="B25:F25"/>
  </mergeCells>
  <printOptions horizontalCentered="1"/>
  <pageMargins left="0.70866141732283472" right="0.70866141732283472" top="1.3779527559055118" bottom="1.7716535433070868" header="0.31496062992125984" footer="0.31496062992125984"/>
  <pageSetup paperSize="8" scale="84" fitToHeight="0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88"/>
  <sheetViews>
    <sheetView workbookViewId="0">
      <selection activeCell="B2" sqref="B2:F2"/>
    </sheetView>
  </sheetViews>
  <sheetFormatPr defaultColWidth="8.85546875" defaultRowHeight="15"/>
  <cols>
    <col min="1" max="1" width="8.85546875" style="20"/>
    <col min="2" max="2" width="50.7109375" style="20" customWidth="1"/>
    <col min="3" max="4" width="26.7109375" style="20" customWidth="1"/>
    <col min="5" max="5" width="20.7109375" style="20" customWidth="1"/>
    <col min="6" max="6" width="30.7109375" style="20" customWidth="1"/>
    <col min="7" max="7" width="4.7109375" style="20" customWidth="1"/>
    <col min="8" max="16384" width="8.85546875" style="20"/>
  </cols>
  <sheetData>
    <row r="2" spans="2:7" ht="31.5" customHeight="1">
      <c r="B2" s="80" t="s">
        <v>91</v>
      </c>
      <c r="C2" s="80"/>
      <c r="D2" s="80"/>
      <c r="E2" s="80"/>
      <c r="F2" s="80"/>
      <c r="G2" s="19"/>
    </row>
    <row r="3" spans="2:7">
      <c r="B3" s="72" t="s">
        <v>29</v>
      </c>
      <c r="C3" s="72"/>
      <c r="D3" s="72"/>
      <c r="E3" s="72"/>
      <c r="F3" s="72"/>
    </row>
    <row r="4" spans="2:7">
      <c r="B4" s="72" t="s">
        <v>9</v>
      </c>
      <c r="C4" s="72"/>
      <c r="D4" s="72"/>
      <c r="E4" s="72"/>
      <c r="F4" s="72"/>
    </row>
    <row r="5" spans="2:7">
      <c r="B5" s="68" t="s">
        <v>62</v>
      </c>
      <c r="C5" s="69"/>
      <c r="D5" s="69"/>
      <c r="E5" s="69"/>
      <c r="F5" s="69"/>
    </row>
    <row r="6" spans="2:7" ht="47.25">
      <c r="B6" s="23" t="s">
        <v>58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30</v>
      </c>
      <c r="C7" s="31">
        <f>+'[1]Titolo2 SpeseIn C.Capit.Miss.12'!$B$61</f>
        <v>1316.25</v>
      </c>
      <c r="D7" s="31">
        <f>+'[1]Titolo2 SpeseIn C.Capit.Miss.12'!$B$88</f>
        <v>0</v>
      </c>
      <c r="E7" s="31">
        <f>+'[1]Titolo2 SpeseIn C.Capit.Miss.12'!$B$138</f>
        <v>278502.52</v>
      </c>
      <c r="F7" s="32">
        <f>SUM(C7:E7)</f>
        <v>279818.77</v>
      </c>
    </row>
    <row r="8" spans="2:7" ht="16.5" thickBot="1">
      <c r="B8" s="1" t="s">
        <v>31</v>
      </c>
      <c r="C8" s="31">
        <f>+'[1]Titolo2 SpeseIn C.Capit.Miss.12'!$D$61</f>
        <v>45209.120000000003</v>
      </c>
      <c r="D8" s="31">
        <f>+'[1]Titolo2 SpeseIn C.Capit.Miss.12'!$D$88</f>
        <v>165</v>
      </c>
      <c r="E8" s="31">
        <f>+'[1]Titolo2 SpeseIn C.Capit.Miss.12'!$D$138</f>
        <v>0</v>
      </c>
      <c r="F8" s="32">
        <f>SUM(C8:E8)</f>
        <v>45374.12</v>
      </c>
    </row>
    <row r="9" spans="2:7" ht="16.5" thickBot="1">
      <c r="B9" s="33" t="s">
        <v>8</v>
      </c>
      <c r="C9" s="34">
        <f>SUM(C7:C8)</f>
        <v>46525.37</v>
      </c>
      <c r="D9" s="34">
        <f>SUM(D7:D8)</f>
        <v>165</v>
      </c>
      <c r="E9" s="34">
        <f>SUM(E7:E8)</f>
        <v>278502.52</v>
      </c>
      <c r="F9" s="35">
        <f>SUM(C9:E9)</f>
        <v>325192.89</v>
      </c>
    </row>
    <row r="10" spans="2:7" ht="15.75">
      <c r="B10" s="27"/>
      <c r="C10" s="28"/>
      <c r="D10" s="28"/>
      <c r="E10" s="28"/>
      <c r="F10" s="28"/>
    </row>
    <row r="11" spans="2:7">
      <c r="B11" s="72" t="s">
        <v>9</v>
      </c>
      <c r="C11" s="72"/>
      <c r="D11" s="72"/>
      <c r="E11" s="72"/>
      <c r="F11" s="72"/>
    </row>
    <row r="12" spans="2:7">
      <c r="B12" s="68" t="s">
        <v>66</v>
      </c>
      <c r="C12" s="69"/>
      <c r="D12" s="69"/>
      <c r="E12" s="69"/>
      <c r="F12" s="69"/>
    </row>
    <row r="13" spans="2:7" ht="47.25">
      <c r="B13" s="23" t="s">
        <v>58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30</v>
      </c>
      <c r="C14" s="31">
        <f>+'[1]Titolo2 SpeseIn C.Capit.Miss.12'!$I$61</f>
        <v>22.98</v>
      </c>
      <c r="D14" s="31">
        <f>+'[1]Titolo2 SpeseIn C.Capit.Miss.12'!$I$88</f>
        <v>0</v>
      </c>
      <c r="E14" s="31">
        <f>+'[1]Titolo2 SpeseIn C.Capit.Miss.12'!$I$138</f>
        <v>164</v>
      </c>
      <c r="F14" s="32">
        <f>SUM(C14:E14)</f>
        <v>186.98</v>
      </c>
    </row>
    <row r="15" spans="2:7" ht="16.5" thickBot="1">
      <c r="B15" s="1" t="s">
        <v>31</v>
      </c>
      <c r="C15" s="31">
        <f>+'[1]Titolo2 SpeseIn C.Capit.Miss.12'!$K$61</f>
        <v>0</v>
      </c>
      <c r="D15" s="31">
        <f>+'[1]Titolo2 SpeseIn C.Capit.Miss.12'!$K$88</f>
        <v>0</v>
      </c>
      <c r="E15" s="31">
        <f>+'[1]Titolo2 SpeseIn C.Capit.Miss.12'!$K$138</f>
        <v>0</v>
      </c>
      <c r="F15" s="32">
        <f>SUM(C15:E15)</f>
        <v>0</v>
      </c>
    </row>
    <row r="16" spans="2:7" ht="16.5" thickBot="1">
      <c r="B16" s="33" t="s">
        <v>8</v>
      </c>
      <c r="C16" s="34">
        <f>SUM(C14:C15)</f>
        <v>22.98</v>
      </c>
      <c r="D16" s="34">
        <f>SUM(D14:D15)</f>
        <v>0</v>
      </c>
      <c r="E16" s="34">
        <f>SUM(E14:E15)</f>
        <v>164</v>
      </c>
      <c r="F16" s="35">
        <f>SUM(C16:E16)</f>
        <v>186.98</v>
      </c>
    </row>
    <row r="17" spans="2:6" ht="15.75">
      <c r="B17" s="27"/>
      <c r="C17" s="28"/>
      <c r="D17" s="28"/>
      <c r="E17" s="28"/>
      <c r="F17" s="28"/>
    </row>
    <row r="18" spans="2:6">
      <c r="B18" s="72" t="s">
        <v>9</v>
      </c>
      <c r="C18" s="72"/>
      <c r="D18" s="72"/>
      <c r="E18" s="72"/>
      <c r="F18" s="72"/>
    </row>
    <row r="19" spans="2:6">
      <c r="B19" s="68" t="s">
        <v>63</v>
      </c>
      <c r="C19" s="68"/>
      <c r="D19" s="68"/>
      <c r="E19" s="68"/>
      <c r="F19" s="68"/>
    </row>
    <row r="20" spans="2:6" ht="47.25">
      <c r="B20" s="23" t="s">
        <v>58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30</v>
      </c>
      <c r="C21" s="31">
        <f>SUM(C7,C14)</f>
        <v>1339.23</v>
      </c>
      <c r="D21" s="31">
        <f t="shared" ref="D21:E21" si="0">SUM(D7,D14)</f>
        <v>0</v>
      </c>
      <c r="E21" s="31">
        <f t="shared" si="0"/>
        <v>278666.52</v>
      </c>
      <c r="F21" s="32">
        <f>SUM(C21:E21)</f>
        <v>280005.75</v>
      </c>
    </row>
    <row r="22" spans="2:6" ht="16.5" thickBot="1">
      <c r="B22" s="1" t="s">
        <v>31</v>
      </c>
      <c r="C22" s="31">
        <f>SUM(C8,C15)</f>
        <v>45209.120000000003</v>
      </c>
      <c r="D22" s="31">
        <f t="shared" ref="D22:E22" si="1">SUM(D8,D15)</f>
        <v>165</v>
      </c>
      <c r="E22" s="31">
        <f t="shared" si="1"/>
        <v>0</v>
      </c>
      <c r="F22" s="32">
        <f>SUM(C22:E22)</f>
        <v>45374.12</v>
      </c>
    </row>
    <row r="23" spans="2:6" ht="16.5" thickBot="1">
      <c r="B23" s="33" t="s">
        <v>8</v>
      </c>
      <c r="C23" s="34">
        <f>SUM(C21:C22)</f>
        <v>46548.350000000006</v>
      </c>
      <c r="D23" s="34">
        <f>SUM(D21:D22)</f>
        <v>165</v>
      </c>
      <c r="E23" s="34">
        <f>SUM(E21:E22)</f>
        <v>278666.52</v>
      </c>
      <c r="F23" s="35">
        <f>SUM(C23:E23)</f>
        <v>325379.87</v>
      </c>
    </row>
    <row r="24" spans="2:6" ht="15.75">
      <c r="B24" s="27"/>
      <c r="C24" s="28"/>
      <c r="D24" s="28"/>
      <c r="E24" s="28"/>
      <c r="F24" s="28"/>
    </row>
    <row r="25" spans="2:6">
      <c r="B25" s="72" t="s">
        <v>9</v>
      </c>
      <c r="C25" s="72"/>
      <c r="D25" s="72"/>
      <c r="E25" s="72"/>
      <c r="F25" s="72"/>
    </row>
    <row r="26" spans="2:6">
      <c r="B26" s="68" t="s">
        <v>64</v>
      </c>
      <c r="C26" s="69"/>
      <c r="D26" s="69"/>
      <c r="E26" s="69"/>
      <c r="F26" s="69"/>
    </row>
    <row r="27" spans="2:6" ht="47.25">
      <c r="B27" s="23" t="s">
        <v>58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30</v>
      </c>
      <c r="C28" s="31">
        <f>+'[1]Titolo2 SpeseIn C.Capit.Miss.12'!$W$61</f>
        <v>988.40000000000009</v>
      </c>
      <c r="D28" s="31">
        <f>+'[1]Titolo2 SpeseIn C.Capit.Miss.12'!$W$88</f>
        <v>0</v>
      </c>
      <c r="E28" s="31">
        <f>+'[1]Titolo2 SpeseIn C.Capit.Miss.12'!$W$138</f>
        <v>278502.52</v>
      </c>
      <c r="F28" s="32">
        <f>SUM(C28:E28)</f>
        <v>279490.92000000004</v>
      </c>
    </row>
    <row r="29" spans="2:6" ht="16.5" thickBot="1">
      <c r="B29" s="1" t="s">
        <v>31</v>
      </c>
      <c r="C29" s="31">
        <f>+'[1]Titolo2 SpeseIn C.Capit.Miss.12'!$Y$61</f>
        <v>9908.73</v>
      </c>
      <c r="D29" s="31">
        <f>+'[1]Titolo2 SpeseIn C.Capit.Miss.12'!$Y$88</f>
        <v>120</v>
      </c>
      <c r="E29" s="31">
        <f>+'[1]Titolo2 SpeseIn C.Capit.Miss.12'!$Y$138</f>
        <v>0</v>
      </c>
      <c r="F29" s="32">
        <f>SUM(C29:E29)</f>
        <v>10028.73</v>
      </c>
    </row>
    <row r="30" spans="2:6" ht="16.5" thickBot="1">
      <c r="B30" s="33" t="s">
        <v>8</v>
      </c>
      <c r="C30" s="34">
        <f>SUM(C28:C29)</f>
        <v>10897.13</v>
      </c>
      <c r="D30" s="34">
        <f>SUM(D28:D29)</f>
        <v>120</v>
      </c>
      <c r="E30" s="34">
        <f>SUM(E28:E29)</f>
        <v>278502.52</v>
      </c>
      <c r="F30" s="35">
        <f>SUM(C30:E30)</f>
        <v>289519.65000000002</v>
      </c>
    </row>
    <row r="31" spans="2:6" ht="15.75">
      <c r="B31" s="27"/>
      <c r="C31" s="28"/>
      <c r="D31" s="28"/>
      <c r="E31" s="28"/>
      <c r="F31" s="28"/>
    </row>
    <row r="32" spans="2:6">
      <c r="B32" s="72" t="s">
        <v>9</v>
      </c>
      <c r="C32" s="72"/>
      <c r="D32" s="72"/>
      <c r="E32" s="72"/>
      <c r="F32" s="72"/>
    </row>
    <row r="33" spans="2:6">
      <c r="B33" s="68" t="s">
        <v>65</v>
      </c>
      <c r="C33" s="68"/>
      <c r="D33" s="68"/>
      <c r="E33" s="68"/>
      <c r="F33" s="68"/>
    </row>
    <row r="34" spans="2:6" ht="47.25">
      <c r="B34" s="23" t="s">
        <v>58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30</v>
      </c>
      <c r="C35" s="31">
        <f>+'[1]Titolo2 SpeseIn C.Capit.Miss.12'!$AD$61</f>
        <v>0</v>
      </c>
      <c r="D35" s="31">
        <f>+'[1]Titolo2 SpeseIn C.Capit.Miss.12'!$AD$88</f>
        <v>0</v>
      </c>
      <c r="E35" s="31">
        <f>+'[1]Titolo2 SpeseIn C.Capit.Miss.12'!$AD$138</f>
        <v>101</v>
      </c>
      <c r="F35" s="32">
        <f>SUM(C35:E35)</f>
        <v>101</v>
      </c>
    </row>
    <row r="36" spans="2:6" ht="16.5" thickBot="1">
      <c r="B36" s="1" t="s">
        <v>31</v>
      </c>
      <c r="C36" s="31">
        <f>+'[1]Titolo2 SpeseIn C.Capit.Miss.12'!$AF$61</f>
        <v>0</v>
      </c>
      <c r="D36" s="31">
        <f>+'[1]Titolo2 SpeseIn C.Capit.Miss.12'!$AF$88</f>
        <v>0</v>
      </c>
      <c r="E36" s="31">
        <f>+'[1]Titolo2 SpeseIn C.Capit.Miss.12'!$AF$138</f>
        <v>0</v>
      </c>
      <c r="F36" s="32">
        <f>SUM(C36:E36)</f>
        <v>0</v>
      </c>
    </row>
    <row r="37" spans="2:6" ht="16.5" thickBot="1">
      <c r="B37" s="33" t="s">
        <v>8</v>
      </c>
      <c r="C37" s="34">
        <f>SUM(C35:C36)</f>
        <v>0</v>
      </c>
      <c r="D37" s="34">
        <f>SUM(D35:D36)</f>
        <v>0</v>
      </c>
      <c r="E37" s="34">
        <f>SUM(E35:E36)</f>
        <v>101</v>
      </c>
      <c r="F37" s="35">
        <f>SUM(C37:E37)</f>
        <v>101</v>
      </c>
    </row>
    <row r="38" spans="2:6" ht="15.75">
      <c r="B38" s="27"/>
      <c r="C38" s="28"/>
      <c r="D38" s="28"/>
      <c r="E38" s="28"/>
      <c r="F38" s="28"/>
    </row>
    <row r="39" spans="2:6">
      <c r="B39" s="72" t="s">
        <v>9</v>
      </c>
      <c r="C39" s="72"/>
      <c r="D39" s="72"/>
      <c r="E39" s="72"/>
      <c r="F39" s="72"/>
    </row>
    <row r="40" spans="2:6">
      <c r="B40" s="68" t="s">
        <v>53</v>
      </c>
      <c r="C40" s="69"/>
      <c r="D40" s="69"/>
      <c r="E40" s="69"/>
      <c r="F40" s="69"/>
    </row>
    <row r="41" spans="2:6" ht="47.25">
      <c r="B41" s="23" t="s">
        <v>58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30</v>
      </c>
      <c r="C42" s="31">
        <f>SUM(C28,C35)</f>
        <v>988.40000000000009</v>
      </c>
      <c r="D42" s="31">
        <f t="shared" ref="D42:E42" si="2">SUM(D28,D35)</f>
        <v>0</v>
      </c>
      <c r="E42" s="31">
        <f t="shared" si="2"/>
        <v>278603.52000000002</v>
      </c>
      <c r="F42" s="32">
        <f>SUM(C42:E42)</f>
        <v>279591.92000000004</v>
      </c>
    </row>
    <row r="43" spans="2:6" ht="16.5" thickBot="1">
      <c r="B43" s="1" t="s">
        <v>31</v>
      </c>
      <c r="C43" s="31">
        <f>SUM(C29,C36)</f>
        <v>9908.73</v>
      </c>
      <c r="D43" s="31">
        <f t="shared" ref="D43:E43" si="3">SUM(D29,D36)</f>
        <v>120</v>
      </c>
      <c r="E43" s="31">
        <f t="shared" si="3"/>
        <v>0</v>
      </c>
      <c r="F43" s="32">
        <f>SUM(C43:E43)</f>
        <v>10028.73</v>
      </c>
    </row>
    <row r="44" spans="2:6" ht="16.5" thickBot="1">
      <c r="B44" s="33" t="s">
        <v>8</v>
      </c>
      <c r="C44" s="34">
        <f>SUM(C42:C43)</f>
        <v>10897.13</v>
      </c>
      <c r="D44" s="34">
        <f>SUM(D42:D43)</f>
        <v>120</v>
      </c>
      <c r="E44" s="34">
        <f>SUM(E42:E43)</f>
        <v>278603.52000000002</v>
      </c>
      <c r="F44" s="35">
        <f>SUM(C44:E44)</f>
        <v>289620.65000000002</v>
      </c>
    </row>
    <row r="45" spans="2:6" ht="15.75">
      <c r="B45" s="27"/>
      <c r="C45" s="28"/>
      <c r="D45" s="28"/>
      <c r="E45" s="28"/>
      <c r="F45" s="28"/>
    </row>
    <row r="46" spans="2:6">
      <c r="B46" s="72" t="s">
        <v>9</v>
      </c>
      <c r="C46" s="72"/>
      <c r="D46" s="72"/>
      <c r="E46" s="72"/>
      <c r="F46" s="72"/>
    </row>
    <row r="47" spans="2:6">
      <c r="B47" s="68" t="s">
        <v>25</v>
      </c>
      <c r="C47" s="68"/>
      <c r="D47" s="68"/>
      <c r="E47" s="68"/>
      <c r="F47" s="68"/>
    </row>
    <row r="48" spans="2:6" ht="47.25">
      <c r="B48" s="23" t="s">
        <v>58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30</v>
      </c>
      <c r="C49" s="31">
        <f>+'[1]Titolo2 SpeseIn C.Capit.Miss.12'!$AR$61</f>
        <v>473.74</v>
      </c>
      <c r="D49" s="31">
        <f>+'[1]Titolo2 SpeseIn C.Capit.Miss.12'!$AR$88</f>
        <v>0</v>
      </c>
      <c r="E49" s="31">
        <f>+'[1]Titolo2 SpeseIn C.Capit.Miss.12'!$AR$138</f>
        <v>0</v>
      </c>
      <c r="F49" s="32">
        <f>SUM(C49:E49)</f>
        <v>473.74</v>
      </c>
    </row>
    <row r="50" spans="2:6" ht="16.5" thickBot="1">
      <c r="B50" s="1" t="s">
        <v>31</v>
      </c>
      <c r="C50" s="31">
        <f>+'[1]Titolo2 SpeseIn C.Capit.Miss.12'!$AT$61</f>
        <v>9518.11</v>
      </c>
      <c r="D50" s="31">
        <f>+'[1]Titolo2 SpeseIn C.Capit.Miss.12'!$AT$88</f>
        <v>0</v>
      </c>
      <c r="E50" s="31">
        <f>+'[1]Titolo2 SpeseIn C.Capit.Miss.12'!$AT$138</f>
        <v>0</v>
      </c>
      <c r="F50" s="32">
        <f>SUM(C50:E50)</f>
        <v>9518.11</v>
      </c>
    </row>
    <row r="51" spans="2:6" ht="16.5" thickBot="1">
      <c r="B51" s="33" t="s">
        <v>8</v>
      </c>
      <c r="C51" s="34">
        <f>SUM(C49:C50)</f>
        <v>9991.85</v>
      </c>
      <c r="D51" s="34">
        <f>SUM(D49:D50)</f>
        <v>0</v>
      </c>
      <c r="E51" s="34">
        <f>SUM(E49:E50)</f>
        <v>0</v>
      </c>
      <c r="F51" s="35">
        <f>SUM(C51:E51)</f>
        <v>9991.85</v>
      </c>
    </row>
    <row r="52" spans="2:6" ht="15.75">
      <c r="B52" s="27"/>
      <c r="C52" s="28"/>
      <c r="D52" s="28"/>
      <c r="E52" s="28"/>
      <c r="F52" s="28"/>
    </row>
    <row r="53" spans="2:6">
      <c r="B53" s="72" t="s">
        <v>9</v>
      </c>
      <c r="C53" s="72"/>
      <c r="D53" s="72"/>
      <c r="E53" s="72"/>
      <c r="F53" s="72"/>
    </row>
    <row r="54" spans="2:6">
      <c r="B54" s="70" t="s">
        <v>68</v>
      </c>
      <c r="C54" s="70"/>
      <c r="D54" s="70"/>
      <c r="E54" s="70"/>
      <c r="F54" s="70"/>
    </row>
    <row r="55" spans="2:6" ht="47.25">
      <c r="B55" s="23" t="s">
        <v>58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30</v>
      </c>
      <c r="C56" s="31">
        <f>+'[1]Titolo2 SpeseIn C.Capit.Miss.12'!$AY$61</f>
        <v>0</v>
      </c>
      <c r="D56" s="31">
        <f>+'[1]Titolo2 SpeseIn C.Capit.Miss.12'!$AY$88</f>
        <v>0</v>
      </c>
      <c r="E56" s="31">
        <f>+'[1]Titolo2 SpeseIn C.Capit.Miss.12'!$AY$138</f>
        <v>24</v>
      </c>
      <c r="F56" s="32">
        <f>SUM(C56:E56)</f>
        <v>24</v>
      </c>
    </row>
    <row r="57" spans="2:6" ht="16.5" thickBot="1">
      <c r="B57" s="1" t="s">
        <v>31</v>
      </c>
      <c r="C57" s="31">
        <f>+'[1]Titolo2 SpeseIn C.Capit.Miss.12'!$BA$61</f>
        <v>0</v>
      </c>
      <c r="D57" s="31">
        <f>+'[1]Titolo2 SpeseIn C.Capit.Miss.12'!$BA$88</f>
        <v>0</v>
      </c>
      <c r="E57" s="31">
        <f>+'[1]Titolo2 SpeseIn C.Capit.Miss.12'!$BA$138</f>
        <v>0</v>
      </c>
      <c r="F57" s="32">
        <f>SUM(C57:E57)</f>
        <v>0</v>
      </c>
    </row>
    <row r="58" spans="2:6" ht="16.5" thickBot="1">
      <c r="B58" s="33" t="s">
        <v>8</v>
      </c>
      <c r="C58" s="34">
        <f>SUM(C56:C57)</f>
        <v>0</v>
      </c>
      <c r="D58" s="34">
        <f>SUM(D56:D57)</f>
        <v>0</v>
      </c>
      <c r="E58" s="34">
        <f>SUM(E56:E57)</f>
        <v>24</v>
      </c>
      <c r="F58" s="35">
        <f>SUM(C58:E58)</f>
        <v>24</v>
      </c>
    </row>
    <row r="59" spans="2:6" ht="15.75">
      <c r="B59" s="27"/>
      <c r="C59" s="28"/>
      <c r="D59" s="28"/>
      <c r="E59" s="28"/>
      <c r="F59" s="28"/>
    </row>
    <row r="60" spans="2:6">
      <c r="B60" s="72" t="s">
        <v>9</v>
      </c>
      <c r="C60" s="72"/>
      <c r="D60" s="72"/>
      <c r="E60" s="72"/>
      <c r="F60" s="72"/>
    </row>
    <row r="61" spans="2:6">
      <c r="B61" s="68" t="s">
        <v>26</v>
      </c>
      <c r="C61" s="68"/>
      <c r="D61" s="68"/>
      <c r="E61" s="68"/>
      <c r="F61" s="68"/>
    </row>
    <row r="62" spans="2:6" ht="47.25">
      <c r="B62" s="23" t="s">
        <v>58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30</v>
      </c>
      <c r="C63" s="31">
        <f>SUM(C49,C56)</f>
        <v>473.74</v>
      </c>
      <c r="D63" s="31">
        <f t="shared" ref="D63:E63" si="4">SUM(D49,D56)</f>
        <v>0</v>
      </c>
      <c r="E63" s="31">
        <f t="shared" si="4"/>
        <v>24</v>
      </c>
      <c r="F63" s="32">
        <f>SUM(C63:E63)</f>
        <v>497.74</v>
      </c>
    </row>
    <row r="64" spans="2:6" ht="16.5" thickBot="1">
      <c r="B64" s="1" t="s">
        <v>31</v>
      </c>
      <c r="C64" s="31">
        <f>SUM(C50,C57)</f>
        <v>9518.11</v>
      </c>
      <c r="D64" s="31">
        <f t="shared" ref="D64:E64" si="5">SUM(D50,D57)</f>
        <v>0</v>
      </c>
      <c r="E64" s="31">
        <f t="shared" si="5"/>
        <v>0</v>
      </c>
      <c r="F64" s="32">
        <f>SUM(C64:E64)</f>
        <v>9518.11</v>
      </c>
    </row>
    <row r="65" spans="2:6" ht="16.5" thickBot="1">
      <c r="B65" s="33" t="s">
        <v>8</v>
      </c>
      <c r="C65" s="34">
        <f>SUM(C63:C64)</f>
        <v>9991.85</v>
      </c>
      <c r="D65" s="34">
        <f>SUM(D63:D64)</f>
        <v>0</v>
      </c>
      <c r="E65" s="34">
        <f>SUM(E63:E64)</f>
        <v>24</v>
      </c>
      <c r="F65" s="35">
        <f>SUM(C65:E65)</f>
        <v>10015.85</v>
      </c>
    </row>
    <row r="66" spans="2:6" ht="15.75">
      <c r="B66" s="27"/>
      <c r="C66" s="28"/>
      <c r="D66" s="28"/>
      <c r="E66" s="28"/>
      <c r="F66" s="28"/>
    </row>
    <row r="67" spans="2:6">
      <c r="B67" s="72" t="s">
        <v>9</v>
      </c>
      <c r="C67" s="72"/>
      <c r="D67" s="72"/>
      <c r="E67" s="72"/>
      <c r="F67" s="72"/>
    </row>
    <row r="68" spans="2:6">
      <c r="B68" s="68" t="s">
        <v>27</v>
      </c>
      <c r="C68" s="68"/>
      <c r="D68" s="68"/>
      <c r="E68" s="68"/>
      <c r="F68" s="68"/>
    </row>
    <row r="69" spans="2:6" ht="47.25">
      <c r="B69" s="23" t="s">
        <v>58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30</v>
      </c>
      <c r="C70" s="31">
        <f>+'[1]Titolo2 SpeseIn C.Capit.Miss.12'!$BM$61</f>
        <v>1462.14</v>
      </c>
      <c r="D70" s="31">
        <f>+'[1]Titolo2 SpeseIn C.Capit.Miss.12'!$BM$88</f>
        <v>0</v>
      </c>
      <c r="E70" s="31">
        <f>+'[1]Titolo2 SpeseIn C.Capit.Miss.12'!$BM$138</f>
        <v>278502.52</v>
      </c>
      <c r="F70" s="32">
        <f>SUM(C70:E70)</f>
        <v>279964.66000000003</v>
      </c>
    </row>
    <row r="71" spans="2:6" ht="16.5" thickBot="1">
      <c r="B71" s="1" t="s">
        <v>31</v>
      </c>
      <c r="C71" s="31">
        <f>+'[1]Titolo2 SpeseIn C.Capit.Miss.12'!$BO$61</f>
        <v>19426.84</v>
      </c>
      <c r="D71" s="31">
        <f>+'[1]Titolo2 SpeseIn C.Capit.Miss.12'!$BO$88</f>
        <v>120</v>
      </c>
      <c r="E71" s="31">
        <f>+'[1]Titolo2 SpeseIn C.Capit.Miss.12'!$BO$138</f>
        <v>0</v>
      </c>
      <c r="F71" s="32">
        <f>SUM(C71:E71)</f>
        <v>19546.84</v>
      </c>
    </row>
    <row r="72" spans="2:6" ht="16.5" thickBot="1">
      <c r="B72" s="33" t="s">
        <v>8</v>
      </c>
      <c r="C72" s="34">
        <f>SUM(C70:C71)</f>
        <v>20888.98</v>
      </c>
      <c r="D72" s="34">
        <f>SUM(D70:D71)</f>
        <v>120</v>
      </c>
      <c r="E72" s="34">
        <f>SUM(E70:E71)</f>
        <v>278502.52</v>
      </c>
      <c r="F72" s="35">
        <f>SUM(C72:E72)</f>
        <v>299511.5</v>
      </c>
    </row>
    <row r="73" spans="2:6" ht="15.75">
      <c r="B73" s="27"/>
      <c r="C73" s="28"/>
      <c r="D73" s="28"/>
      <c r="E73" s="28"/>
      <c r="F73" s="28"/>
    </row>
    <row r="74" spans="2:6">
      <c r="B74" s="72" t="s">
        <v>9</v>
      </c>
      <c r="C74" s="72"/>
      <c r="D74" s="72"/>
      <c r="E74" s="72"/>
      <c r="F74" s="72"/>
    </row>
    <row r="75" spans="2:6" ht="33" customHeight="1">
      <c r="B75" s="70" t="s">
        <v>67</v>
      </c>
      <c r="C75" s="70"/>
      <c r="D75" s="70"/>
      <c r="E75" s="70"/>
      <c r="F75" s="70"/>
    </row>
    <row r="76" spans="2:6" ht="47.25">
      <c r="B76" s="23" t="s">
        <v>58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30</v>
      </c>
      <c r="C77" s="31">
        <f>+'[1]Titolo2 SpeseIn C.Capit.Miss.12'!$BT$61</f>
        <v>0</v>
      </c>
      <c r="D77" s="31">
        <f>+'[1]Titolo2 SpeseIn C.Capit.Miss.12'!$BT$88</f>
        <v>0</v>
      </c>
      <c r="E77" s="31">
        <f>+'[1]Titolo2 SpeseIn C.Capit.Miss.12'!$BT$138</f>
        <v>125</v>
      </c>
      <c r="F77" s="32">
        <f>SUM(C77:E77)</f>
        <v>125</v>
      </c>
    </row>
    <row r="78" spans="2:6" ht="16.5" thickBot="1">
      <c r="B78" s="1" t="s">
        <v>31</v>
      </c>
      <c r="C78" s="31">
        <f>+'[1]Titolo2 SpeseIn C.Capit.Miss.12'!$BV$61</f>
        <v>0</v>
      </c>
      <c r="D78" s="31">
        <f>+'[1]Titolo2 SpeseIn C.Capit.Miss.12'!$BV$88</f>
        <v>0</v>
      </c>
      <c r="E78" s="31">
        <f>+'[1]Titolo2 SpeseIn C.Capit.Miss.12'!$BV$138</f>
        <v>0</v>
      </c>
      <c r="F78" s="32">
        <f>SUM(C78:E78)</f>
        <v>0</v>
      </c>
    </row>
    <row r="79" spans="2:6" ht="16.5" thickBot="1">
      <c r="B79" s="33" t="s">
        <v>8</v>
      </c>
      <c r="C79" s="34">
        <f>SUM(C77:C78)</f>
        <v>0</v>
      </c>
      <c r="D79" s="34">
        <f>SUM(D77:D78)</f>
        <v>0</v>
      </c>
      <c r="E79" s="34">
        <f>SUM(E77:E78)</f>
        <v>125</v>
      </c>
      <c r="F79" s="35">
        <f>SUM(C79:E79)</f>
        <v>125</v>
      </c>
    </row>
    <row r="80" spans="2:6" ht="15.75">
      <c r="B80" s="27"/>
      <c r="C80" s="28"/>
      <c r="D80" s="28"/>
      <c r="E80" s="28"/>
      <c r="F80" s="28"/>
    </row>
    <row r="81" spans="2:7">
      <c r="B81" s="72" t="s">
        <v>9</v>
      </c>
      <c r="C81" s="72"/>
      <c r="D81" s="72"/>
      <c r="E81" s="72"/>
      <c r="F81" s="72"/>
    </row>
    <row r="82" spans="2:7">
      <c r="B82" s="73" t="s">
        <v>28</v>
      </c>
      <c r="C82" s="73"/>
      <c r="D82" s="73"/>
      <c r="E82" s="73"/>
      <c r="F82" s="73"/>
    </row>
    <row r="83" spans="2:7" ht="47.25">
      <c r="B83" s="23" t="s">
        <v>58</v>
      </c>
      <c r="C83" s="4" t="s">
        <v>5</v>
      </c>
      <c r="D83" s="4" t="s">
        <v>6</v>
      </c>
      <c r="E83" s="4" t="s">
        <v>7</v>
      </c>
      <c r="F83" s="4" t="s">
        <v>10</v>
      </c>
      <c r="G83" s="3"/>
    </row>
    <row r="84" spans="2:7" ht="15.75">
      <c r="B84" s="1" t="s">
        <v>30</v>
      </c>
      <c r="C84" s="31">
        <f>SUM(C70,C77)</f>
        <v>1462.14</v>
      </c>
      <c r="D84" s="31">
        <f t="shared" ref="D84:E84" si="6">SUM(D70,D77)</f>
        <v>0</v>
      </c>
      <c r="E84" s="31">
        <f t="shared" si="6"/>
        <v>278627.52</v>
      </c>
      <c r="F84" s="32">
        <f>SUM(C84:E84)</f>
        <v>280089.66000000003</v>
      </c>
    </row>
    <row r="85" spans="2:7" ht="16.5" thickBot="1">
      <c r="B85" s="1" t="s">
        <v>31</v>
      </c>
      <c r="C85" s="31">
        <f>SUM(C71,C78)</f>
        <v>19426.84</v>
      </c>
      <c r="D85" s="31">
        <f t="shared" ref="D85:E85" si="7">SUM(D71,D78)</f>
        <v>120</v>
      </c>
      <c r="E85" s="31">
        <f t="shared" si="7"/>
        <v>0</v>
      </c>
      <c r="F85" s="32">
        <f>SUM(C85:E85)</f>
        <v>19546.84</v>
      </c>
    </row>
    <row r="86" spans="2:7" ht="16.5" thickBot="1">
      <c r="B86" s="33" t="s">
        <v>8</v>
      </c>
      <c r="C86" s="34">
        <f>SUM(C84:C85)</f>
        <v>20888.98</v>
      </c>
      <c r="D86" s="34">
        <f>SUM(D84:D85)</f>
        <v>120</v>
      </c>
      <c r="E86" s="34">
        <f>SUM(E84:E85)</f>
        <v>278627.52</v>
      </c>
      <c r="F86" s="35">
        <f>SUM(C86:E86)</f>
        <v>299636.5</v>
      </c>
    </row>
    <row r="87" spans="2:7">
      <c r="B87" s="22" t="s">
        <v>11</v>
      </c>
      <c r="C87" s="22"/>
      <c r="D87" s="22"/>
      <c r="E87" s="22" t="s">
        <v>9</v>
      </c>
    </row>
    <row r="88" spans="2:7">
      <c r="B88" s="7" t="s">
        <v>59</v>
      </c>
      <c r="C88" s="22"/>
      <c r="D88" s="22"/>
      <c r="E88" s="22"/>
    </row>
  </sheetData>
  <mergeCells count="26">
    <mergeCell ref="B2:F2"/>
    <mergeCell ref="B54:F54"/>
    <mergeCell ref="B46:F46"/>
    <mergeCell ref="B47:F47"/>
    <mergeCell ref="B53:F53"/>
    <mergeCell ref="B81:F81"/>
    <mergeCell ref="B82:F82"/>
    <mergeCell ref="B60:F60"/>
    <mergeCell ref="B61:F61"/>
    <mergeCell ref="B67:F67"/>
    <mergeCell ref="B68:F68"/>
    <mergeCell ref="B74:F74"/>
    <mergeCell ref="B75:F75"/>
    <mergeCell ref="B40:F40"/>
    <mergeCell ref="B18:F18"/>
    <mergeCell ref="B19:F19"/>
    <mergeCell ref="B25:F25"/>
    <mergeCell ref="B26:F26"/>
    <mergeCell ref="B32:F32"/>
    <mergeCell ref="B33:F33"/>
    <mergeCell ref="B39:F39"/>
    <mergeCell ref="B12:F12"/>
    <mergeCell ref="B3:F3"/>
    <mergeCell ref="B4:F4"/>
    <mergeCell ref="B5:F5"/>
    <mergeCell ref="B11:F11"/>
  </mergeCells>
  <pageMargins left="0.70866141732283472" right="0.70866141732283472" top="0.74803149606299213" bottom="0.74803149606299213" header="0.31496062992125984" footer="0.31496062992125984"/>
  <pageSetup paperSize="8" scale="84" fitToHeight="0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H88"/>
  <sheetViews>
    <sheetView workbookViewId="0">
      <selection activeCell="B3" sqref="B3:F3"/>
    </sheetView>
  </sheetViews>
  <sheetFormatPr defaultColWidth="8.85546875" defaultRowHeight="15"/>
  <cols>
    <col min="1" max="1" width="8.85546875" style="20"/>
    <col min="2" max="2" width="50.7109375" style="20" customWidth="1"/>
    <col min="3" max="4" width="26.7109375" style="20" customWidth="1"/>
    <col min="5" max="5" width="20.7109375" style="20" customWidth="1"/>
    <col min="6" max="6" width="30.7109375" style="20" customWidth="1"/>
    <col min="7" max="7" width="5.42578125" style="20" customWidth="1"/>
    <col min="8" max="16384" width="8.85546875" style="20"/>
  </cols>
  <sheetData>
    <row r="2" spans="2:7" ht="29.25" customHeight="1">
      <c r="B2" s="80" t="s">
        <v>96</v>
      </c>
      <c r="C2" s="80"/>
      <c r="D2" s="80"/>
      <c r="E2" s="80"/>
      <c r="F2" s="80"/>
      <c r="G2" s="19"/>
    </row>
    <row r="3" spans="2:7">
      <c r="B3" s="72" t="s">
        <v>33</v>
      </c>
      <c r="C3" s="72"/>
      <c r="D3" s="72"/>
      <c r="E3" s="72"/>
      <c r="F3" s="72"/>
    </row>
    <row r="4" spans="2:7">
      <c r="B4" s="72" t="s">
        <v>9</v>
      </c>
      <c r="C4" s="72"/>
      <c r="D4" s="72"/>
      <c r="E4" s="72"/>
      <c r="F4" s="72"/>
    </row>
    <row r="5" spans="2:7">
      <c r="B5" s="71" t="s">
        <v>49</v>
      </c>
      <c r="C5" s="71"/>
      <c r="D5" s="71"/>
      <c r="E5" s="71"/>
      <c r="F5" s="71"/>
    </row>
    <row r="6" spans="2:7" ht="47.25">
      <c r="B6" s="23" t="s">
        <v>73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7" ht="15.75">
      <c r="B7" s="1" t="s">
        <v>34</v>
      </c>
      <c r="C7" s="31">
        <f>+'[1]Titolo1 Spese corr. cod.Miss.'!$B$61</f>
        <v>20681.363709999998</v>
      </c>
      <c r="D7" s="31">
        <f>+'[1]Titolo1 Spese corr. cod.Miss.'!$B$88</f>
        <v>528.36369000000002</v>
      </c>
      <c r="E7" s="31">
        <f>+'[1]Titolo1 Spese corr. cod.Miss.'!$B$138</f>
        <v>0</v>
      </c>
      <c r="F7" s="32">
        <f>SUM(C7:E7)</f>
        <v>21209.727399999996</v>
      </c>
    </row>
    <row r="8" spans="2:7" ht="16.5" thickBot="1">
      <c r="B8" s="1" t="s">
        <v>34</v>
      </c>
      <c r="C8" s="31">
        <f>+'[1]Titolo1 Spese corr. cod.Miss.'!$D$61</f>
        <v>0</v>
      </c>
      <c r="D8" s="31">
        <f>+'[1]Titolo1 Spese corr. cod.Miss.'!$D$88</f>
        <v>0</v>
      </c>
      <c r="E8" s="31">
        <f>+'[1]Titolo1 Spese corr. cod.Miss.'!$D$138</f>
        <v>0</v>
      </c>
      <c r="F8" s="32">
        <f>SUM(C8:E8)</f>
        <v>0</v>
      </c>
    </row>
    <row r="9" spans="2:7" ht="16.5" thickBot="1">
      <c r="B9" s="33" t="s">
        <v>8</v>
      </c>
      <c r="C9" s="34">
        <f>SUM(C7:C8)</f>
        <v>20681.363709999998</v>
      </c>
      <c r="D9" s="34">
        <f>SUM(D7:D8)</f>
        <v>528.36369000000002</v>
      </c>
      <c r="E9" s="34">
        <f>SUM(E7:E8)</f>
        <v>0</v>
      </c>
      <c r="F9" s="35">
        <f>SUM(C9:E9)</f>
        <v>21209.727399999996</v>
      </c>
    </row>
    <row r="10" spans="2:7" ht="15.75">
      <c r="B10" s="27"/>
      <c r="C10" s="28"/>
      <c r="D10" s="28"/>
      <c r="E10" s="28"/>
      <c r="F10" s="28"/>
    </row>
    <row r="11" spans="2:7">
      <c r="B11" s="72" t="s">
        <v>9</v>
      </c>
      <c r="C11" s="72"/>
      <c r="D11" s="72"/>
      <c r="E11" s="72"/>
      <c r="F11" s="72"/>
    </row>
    <row r="12" spans="2:7">
      <c r="B12" s="73" t="s">
        <v>39</v>
      </c>
      <c r="C12" s="73"/>
      <c r="D12" s="73"/>
      <c r="E12" s="73"/>
      <c r="F12" s="73"/>
    </row>
    <row r="13" spans="2:7" ht="47.25">
      <c r="B13" s="23" t="s">
        <v>73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7" ht="15.75">
      <c r="B14" s="1" t="s">
        <v>34</v>
      </c>
      <c r="C14" s="21">
        <f>+'[1]Titolo1 Spese corr. cod.Miss.'!$I$61</f>
        <v>1741.00037</v>
      </c>
      <c r="D14" s="21">
        <f>+'[1]Titolo1 Spese corr. cod.Miss.'!$I$88</f>
        <v>0</v>
      </c>
      <c r="E14" s="21">
        <f>+'[1]Titolo1 Spese corr. cod.Miss.'!$I$138</f>
        <v>0</v>
      </c>
      <c r="F14" s="38">
        <f>SUM(C14:E14)</f>
        <v>1741.00037</v>
      </c>
    </row>
    <row r="15" spans="2:7" ht="16.5" thickBot="1">
      <c r="B15" s="1" t="s">
        <v>34</v>
      </c>
      <c r="C15" s="21">
        <f>+'[1]Titolo1 Spese corr. cod.Miss.'!$K$61</f>
        <v>0</v>
      </c>
      <c r="D15" s="21">
        <f>+'[1]Titolo1 Spese corr. cod.Miss.'!$K$88</f>
        <v>0</v>
      </c>
      <c r="E15" s="21">
        <f>+'[1]Titolo1 Spese corr. cod.Miss.'!$K$138</f>
        <v>0</v>
      </c>
      <c r="F15" s="38">
        <f>SUM(C15:E15)</f>
        <v>0</v>
      </c>
    </row>
    <row r="16" spans="2:7" ht="16.5" thickBot="1">
      <c r="B16" s="5" t="s">
        <v>8</v>
      </c>
      <c r="C16" s="39">
        <f>SUM(C14:C15)</f>
        <v>1741.00037</v>
      </c>
      <c r="D16" s="39">
        <f>SUM(D14:D15)</f>
        <v>0</v>
      </c>
      <c r="E16" s="39">
        <f>SUM(E14:E15)</f>
        <v>0</v>
      </c>
      <c r="F16" s="40">
        <f>SUM(C16:E16)</f>
        <v>1741.00037</v>
      </c>
    </row>
    <row r="17" spans="2:6" ht="15.75">
      <c r="B17" s="27"/>
      <c r="C17" s="28"/>
      <c r="D17" s="28"/>
      <c r="E17" s="28"/>
      <c r="F17" s="28"/>
    </row>
    <row r="18" spans="2:6">
      <c r="B18" s="72" t="s">
        <v>9</v>
      </c>
      <c r="C18" s="72"/>
      <c r="D18" s="72"/>
      <c r="E18" s="72"/>
      <c r="F18" s="72"/>
    </row>
    <row r="19" spans="2:6">
      <c r="B19" s="71" t="s">
        <v>40</v>
      </c>
      <c r="C19" s="71"/>
      <c r="D19" s="71"/>
      <c r="E19" s="71"/>
      <c r="F19" s="71"/>
    </row>
    <row r="20" spans="2:6" ht="47.25">
      <c r="B20" s="23" t="s">
        <v>73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34</v>
      </c>
      <c r="C21" s="21">
        <f>SUM(C7,C14)</f>
        <v>22422.364079999999</v>
      </c>
      <c r="D21" s="21">
        <f t="shared" ref="D21:E21" si="0">SUM(D7,D14)</f>
        <v>528.36369000000002</v>
      </c>
      <c r="E21" s="21">
        <f t="shared" si="0"/>
        <v>0</v>
      </c>
      <c r="F21" s="38">
        <f>SUM(C21:E21)</f>
        <v>22950.727769999998</v>
      </c>
    </row>
    <row r="22" spans="2:6" ht="16.5" thickBot="1">
      <c r="B22" s="1" t="s">
        <v>34</v>
      </c>
      <c r="C22" s="21">
        <f>SUM(C8,C15)</f>
        <v>0</v>
      </c>
      <c r="D22" s="21">
        <f t="shared" ref="D22:E22" si="1">SUM(D8,D15)</f>
        <v>0</v>
      </c>
      <c r="E22" s="21">
        <f t="shared" si="1"/>
        <v>0</v>
      </c>
      <c r="F22" s="38">
        <f>SUM(C22:E22)</f>
        <v>0</v>
      </c>
    </row>
    <row r="23" spans="2:6" ht="16.5" thickBot="1">
      <c r="B23" s="5" t="s">
        <v>8</v>
      </c>
      <c r="C23" s="39">
        <f>SUM(C21:C22)</f>
        <v>22422.364079999999</v>
      </c>
      <c r="D23" s="39">
        <f>SUM(D21:D22)</f>
        <v>528.36369000000002</v>
      </c>
      <c r="E23" s="39">
        <f>SUM(E21:E22)</f>
        <v>0</v>
      </c>
      <c r="F23" s="40">
        <f>SUM(C23:E23)</f>
        <v>22950.727769999998</v>
      </c>
    </row>
    <row r="24" spans="2:6" ht="15.75">
      <c r="B24" s="27"/>
      <c r="C24" s="28"/>
      <c r="D24" s="28"/>
      <c r="E24" s="28"/>
      <c r="F24" s="28"/>
    </row>
    <row r="25" spans="2:6">
      <c r="B25" s="72" t="s">
        <v>9</v>
      </c>
      <c r="C25" s="72"/>
      <c r="D25" s="72"/>
      <c r="E25" s="72"/>
      <c r="F25" s="72"/>
    </row>
    <row r="26" spans="2:6">
      <c r="B26" s="71" t="s">
        <v>12</v>
      </c>
      <c r="C26" s="71"/>
      <c r="D26" s="71"/>
      <c r="E26" s="71"/>
      <c r="F26" s="71"/>
    </row>
    <row r="27" spans="2:6" ht="47.25">
      <c r="B27" s="23" t="s">
        <v>73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34</v>
      </c>
      <c r="C28" s="21">
        <f>+'[1]Titolo1 Spese corr. cod.Miss.'!$W$61</f>
        <v>8668.7340999999997</v>
      </c>
      <c r="D28" s="21">
        <f>+'[1]Titolo1 Spese corr. cod.Miss.'!$W$88</f>
        <v>81.02</v>
      </c>
      <c r="E28" s="21">
        <f>+'[1]Titolo1 Spese corr. cod.Miss.'!$W$138</f>
        <v>0</v>
      </c>
      <c r="F28" s="38">
        <f>SUM(C28:E28)</f>
        <v>8749.7541000000001</v>
      </c>
    </row>
    <row r="29" spans="2:6" ht="16.5" thickBot="1">
      <c r="B29" s="1" t="s">
        <v>34</v>
      </c>
      <c r="C29" s="21">
        <f>+'[1]Titolo1 Spese corr. cod.Miss.'!$Y$61</f>
        <v>0</v>
      </c>
      <c r="D29" s="21">
        <f>+'[1]Titolo1 Spese corr. cod.Miss.'!$Y$88</f>
        <v>0</v>
      </c>
      <c r="E29" s="21">
        <f>+'[1]Titolo1 Spese corr. cod.Miss.'!$Y$138</f>
        <v>0</v>
      </c>
      <c r="F29" s="38">
        <f>SUM(C29:E29)</f>
        <v>0</v>
      </c>
    </row>
    <row r="30" spans="2:6" ht="16.5" thickBot="1">
      <c r="B30" s="5" t="s">
        <v>8</v>
      </c>
      <c r="C30" s="39">
        <f>SUM(C28:C29)</f>
        <v>8668.7340999999997</v>
      </c>
      <c r="D30" s="39">
        <f>SUM(D28:D29)</f>
        <v>81.02</v>
      </c>
      <c r="E30" s="39">
        <f>SUM(E28:E29)</f>
        <v>0</v>
      </c>
      <c r="F30" s="40">
        <f>SUM(C30:E30)</f>
        <v>8749.7541000000001</v>
      </c>
    </row>
    <row r="31" spans="2:6" ht="15.75">
      <c r="B31" s="27"/>
      <c r="C31" s="28"/>
      <c r="D31" s="28"/>
      <c r="E31" s="28"/>
      <c r="F31" s="28"/>
    </row>
    <row r="32" spans="2:6">
      <c r="B32" s="72" t="s">
        <v>9</v>
      </c>
      <c r="C32" s="72"/>
      <c r="D32" s="72"/>
      <c r="E32" s="72"/>
      <c r="F32" s="72"/>
    </row>
    <row r="33" spans="2:6">
      <c r="B33" s="73" t="s">
        <v>41</v>
      </c>
      <c r="C33" s="73"/>
      <c r="D33" s="73"/>
      <c r="E33" s="73"/>
      <c r="F33" s="73"/>
    </row>
    <row r="34" spans="2:6" ht="47.25">
      <c r="B34" s="23" t="s">
        <v>73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34</v>
      </c>
      <c r="C35" s="21">
        <f>+'[1]Titolo1 Spese corr. cod.Miss.'!$AD$61</f>
        <v>375.24392999999998</v>
      </c>
      <c r="D35" s="21">
        <f>+'[1]Titolo1 Spese corr. cod.Miss.'!$AD$88</f>
        <v>0</v>
      </c>
      <c r="E35" s="21">
        <f>+'[1]Titolo1 Spese corr. cod.Miss.'!$AD$138</f>
        <v>0</v>
      </c>
      <c r="F35" s="38">
        <f>SUM(C35:E35)</f>
        <v>375.24392999999998</v>
      </c>
    </row>
    <row r="36" spans="2:6" ht="16.5" thickBot="1">
      <c r="B36" s="1" t="s">
        <v>34</v>
      </c>
      <c r="C36" s="21">
        <f>+'[1]Titolo1 Spese corr. cod.Miss.'!$AF$61</f>
        <v>0</v>
      </c>
      <c r="D36" s="21">
        <f>+'[1]Titolo1 Spese corr. cod.Miss.'!$AF$88</f>
        <v>0</v>
      </c>
      <c r="E36" s="21">
        <f>+'[1]Titolo1 Spese corr. cod.Miss.'!$AF$138</f>
        <v>0</v>
      </c>
      <c r="F36" s="38">
        <f>SUM(C36:E36)</f>
        <v>0</v>
      </c>
    </row>
    <row r="37" spans="2:6" ht="16.5" thickBot="1">
      <c r="B37" s="5" t="s">
        <v>8</v>
      </c>
      <c r="C37" s="39">
        <f>SUM(C35:C36)</f>
        <v>375.24392999999998</v>
      </c>
      <c r="D37" s="39">
        <f>SUM(D35:D36)</f>
        <v>0</v>
      </c>
      <c r="E37" s="39">
        <f>SUM(E35:E36)</f>
        <v>0</v>
      </c>
      <c r="F37" s="40">
        <f>SUM(C37:E37)</f>
        <v>375.24392999999998</v>
      </c>
    </row>
    <row r="38" spans="2:6" ht="15.75">
      <c r="B38" s="27"/>
      <c r="C38" s="28"/>
      <c r="D38" s="28"/>
      <c r="E38" s="28"/>
      <c r="F38" s="28"/>
    </row>
    <row r="39" spans="2:6">
      <c r="B39" s="72" t="s">
        <v>9</v>
      </c>
      <c r="C39" s="72"/>
      <c r="D39" s="72"/>
      <c r="E39" s="72"/>
      <c r="F39" s="72"/>
    </row>
    <row r="40" spans="2:6">
      <c r="B40" s="73" t="s">
        <v>42</v>
      </c>
      <c r="C40" s="73"/>
      <c r="D40" s="73"/>
      <c r="E40" s="73"/>
      <c r="F40" s="73"/>
    </row>
    <row r="41" spans="2:6" ht="47.25">
      <c r="B41" s="23" t="s">
        <v>73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34</v>
      </c>
      <c r="C42" s="21">
        <f>SUM(C28,C35)</f>
        <v>9043.9780300000002</v>
      </c>
      <c r="D42" s="21">
        <f t="shared" ref="D42:E42" si="2">SUM(D28,D35)</f>
        <v>81.02</v>
      </c>
      <c r="E42" s="21">
        <f t="shared" si="2"/>
        <v>0</v>
      </c>
      <c r="F42" s="38">
        <f>SUM(C42:E42)</f>
        <v>9124.9980300000007</v>
      </c>
    </row>
    <row r="43" spans="2:6" ht="16.5" thickBot="1">
      <c r="B43" s="1" t="s">
        <v>34</v>
      </c>
      <c r="C43" s="21">
        <f>SUM(C29,C36)</f>
        <v>0</v>
      </c>
      <c r="D43" s="21">
        <f t="shared" ref="D43:E43" si="3">SUM(D29,D36)</f>
        <v>0</v>
      </c>
      <c r="E43" s="21">
        <f t="shared" si="3"/>
        <v>0</v>
      </c>
      <c r="F43" s="38">
        <f>SUM(C43:E43)</f>
        <v>0</v>
      </c>
    </row>
    <row r="44" spans="2:6" ht="16.5" thickBot="1">
      <c r="B44" s="5" t="s">
        <v>8</v>
      </c>
      <c r="C44" s="39">
        <f>SUM(C42,C43)</f>
        <v>9043.9780300000002</v>
      </c>
      <c r="D44" s="39">
        <f>SUM(D42:D43)</f>
        <v>81.02</v>
      </c>
      <c r="E44" s="39">
        <f>SUM(E42:E43)</f>
        <v>0</v>
      </c>
      <c r="F44" s="40">
        <f>SUM(C44:E44)</f>
        <v>9124.9980300000007</v>
      </c>
    </row>
    <row r="45" spans="2:6" ht="15.75">
      <c r="B45" s="27"/>
      <c r="C45" s="28"/>
      <c r="D45" s="28"/>
      <c r="E45" s="28"/>
      <c r="F45" s="28"/>
    </row>
    <row r="46" spans="2:6">
      <c r="B46" s="72" t="s">
        <v>9</v>
      </c>
      <c r="C46" s="72"/>
      <c r="D46" s="72"/>
      <c r="E46" s="72"/>
      <c r="F46" s="72"/>
    </row>
    <row r="47" spans="2:6">
      <c r="B47" s="73" t="s">
        <v>43</v>
      </c>
      <c r="C47" s="73"/>
      <c r="D47" s="73"/>
      <c r="E47" s="73"/>
      <c r="F47" s="73"/>
    </row>
    <row r="48" spans="2:6" ht="47.25">
      <c r="B48" s="23" t="s">
        <v>73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34</v>
      </c>
      <c r="C49" s="21">
        <f>+'[1]Titolo1 Spese corr. cod.Miss.'!$AR$61</f>
        <v>1038.2874900000002</v>
      </c>
      <c r="D49" s="21">
        <f>+'[1]Titolo1 Spese corr. cod.Miss.'!$AR$88</f>
        <v>29.53</v>
      </c>
      <c r="E49" s="21">
        <f>+'[1]Titolo1 Spese corr. cod.Miss.'!$AR$138</f>
        <v>0</v>
      </c>
      <c r="F49" s="38">
        <f>SUM(C49:E49)</f>
        <v>1067.8174900000001</v>
      </c>
    </row>
    <row r="50" spans="2:6" ht="16.5" thickBot="1">
      <c r="B50" s="1" t="s">
        <v>34</v>
      </c>
      <c r="C50" s="21">
        <f>+'[1]Titolo1 Spese corr. cod.Miss.'!$AT$61</f>
        <v>0</v>
      </c>
      <c r="D50" s="21">
        <f>+'[1]Titolo1 Spese corr. cod.Miss.'!$AT$88</f>
        <v>0</v>
      </c>
      <c r="E50" s="21">
        <f>+'[1]Titolo1 Spese corr. cod.Miss.'!$AT$138</f>
        <v>0</v>
      </c>
      <c r="F50" s="38">
        <f>SUM(C50:E50)</f>
        <v>0</v>
      </c>
    </row>
    <row r="51" spans="2:6" ht="16.5" thickBot="1">
      <c r="B51" s="5" t="s">
        <v>8</v>
      </c>
      <c r="C51" s="39">
        <f>SUM(C49:C50)</f>
        <v>1038.2874900000002</v>
      </c>
      <c r="D51" s="39">
        <f>SUM(D49:D50)</f>
        <v>29.53</v>
      </c>
      <c r="E51" s="39">
        <f>SUM(E49:E50)</f>
        <v>0</v>
      </c>
      <c r="F51" s="40">
        <f>SUM(C51:E51)</f>
        <v>1067.8174900000001</v>
      </c>
    </row>
    <row r="52" spans="2:6" ht="15.75">
      <c r="B52" s="27"/>
      <c r="C52" s="28"/>
      <c r="D52" s="28"/>
      <c r="E52" s="28"/>
      <c r="F52" s="28"/>
    </row>
    <row r="53" spans="2:6">
      <c r="B53" s="72" t="s">
        <v>9</v>
      </c>
      <c r="C53" s="72"/>
      <c r="D53" s="72"/>
      <c r="E53" s="72"/>
      <c r="F53" s="72"/>
    </row>
    <row r="54" spans="2:6">
      <c r="B54" s="73" t="s">
        <v>44</v>
      </c>
      <c r="C54" s="73"/>
      <c r="D54" s="73"/>
      <c r="E54" s="73"/>
      <c r="F54" s="73"/>
    </row>
    <row r="55" spans="2:6" ht="47.25">
      <c r="B55" s="23" t="s">
        <v>73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34</v>
      </c>
      <c r="C56" s="21">
        <f>+'[1]Titolo1 Spese corr. cod.Miss.'!$AY$61</f>
        <v>443.58602999999999</v>
      </c>
      <c r="D56" s="21">
        <f>+'[1]Titolo1 Spese corr. cod.Miss.'!$AY$88</f>
        <v>0</v>
      </c>
      <c r="E56" s="21">
        <f>+'[1]Titolo1 Spese corr. cod.Miss.'!$AY$138</f>
        <v>0</v>
      </c>
      <c r="F56" s="38">
        <f>SUM(C56:E56)</f>
        <v>443.58602999999999</v>
      </c>
    </row>
    <row r="57" spans="2:6" ht="16.5" thickBot="1">
      <c r="B57" s="1" t="s">
        <v>34</v>
      </c>
      <c r="C57" s="21">
        <f>+'[1]Titolo1 Spese corr. cod.Miss.'!$BA$61</f>
        <v>0</v>
      </c>
      <c r="D57" s="21">
        <f>+'[1]Titolo1 Spese corr. cod.Miss.'!$BA$88</f>
        <v>0</v>
      </c>
      <c r="E57" s="21">
        <f>+'[1]Titolo1 Spese corr. cod.Miss.'!$BA$138</f>
        <v>0</v>
      </c>
      <c r="F57" s="38">
        <f>SUM(C57:E57)</f>
        <v>0</v>
      </c>
    </row>
    <row r="58" spans="2:6" ht="16.5" thickBot="1">
      <c r="B58" s="5" t="s">
        <v>8</v>
      </c>
      <c r="C58" s="39">
        <f>SUM(C56:C57)</f>
        <v>443.58602999999999</v>
      </c>
      <c r="D58" s="39">
        <f>SUM(D56:D57)</f>
        <v>0</v>
      </c>
      <c r="E58" s="39">
        <f>SUM(E56:E57)</f>
        <v>0</v>
      </c>
      <c r="F58" s="40">
        <f>SUM(C58:E58)</f>
        <v>443.58602999999999</v>
      </c>
    </row>
    <row r="59" spans="2:6" ht="15.75">
      <c r="B59" s="27"/>
      <c r="C59" s="28"/>
      <c r="D59" s="28"/>
      <c r="E59" s="28"/>
      <c r="F59" s="28"/>
    </row>
    <row r="60" spans="2:6">
      <c r="B60" s="72" t="s">
        <v>9</v>
      </c>
      <c r="C60" s="72"/>
      <c r="D60" s="72"/>
      <c r="E60" s="72"/>
      <c r="F60" s="72"/>
    </row>
    <row r="61" spans="2:6">
      <c r="B61" s="73" t="s">
        <v>45</v>
      </c>
      <c r="C61" s="73"/>
      <c r="D61" s="73"/>
      <c r="E61" s="73"/>
      <c r="F61" s="73"/>
    </row>
    <row r="62" spans="2:6" ht="47.25">
      <c r="B62" s="23" t="s">
        <v>73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34</v>
      </c>
      <c r="C63" s="21">
        <f>SUM(C49,C56)</f>
        <v>1481.8735200000001</v>
      </c>
      <c r="D63" s="21">
        <f t="shared" ref="D63:E63" si="4">SUM(D49,D56)</f>
        <v>29.53</v>
      </c>
      <c r="E63" s="21">
        <f t="shared" si="4"/>
        <v>0</v>
      </c>
      <c r="F63" s="38">
        <f>SUM(C63:E63)</f>
        <v>1511.4035200000001</v>
      </c>
    </row>
    <row r="64" spans="2:6" ht="16.5" thickBot="1">
      <c r="B64" s="1" t="s">
        <v>34</v>
      </c>
      <c r="C64" s="21">
        <f>SUM(C50,C57)</f>
        <v>0</v>
      </c>
      <c r="D64" s="21">
        <f t="shared" ref="D64:E64" si="5">SUM(D50,D57)</f>
        <v>0</v>
      </c>
      <c r="E64" s="21">
        <f t="shared" si="5"/>
        <v>0</v>
      </c>
      <c r="F64" s="38">
        <f>SUM(C64:E64)</f>
        <v>0</v>
      </c>
    </row>
    <row r="65" spans="2:8" ht="16.5" thickBot="1">
      <c r="B65" s="5" t="s">
        <v>8</v>
      </c>
      <c r="C65" s="39">
        <f>SUM(C63:C64)</f>
        <v>1481.8735200000001</v>
      </c>
      <c r="D65" s="39">
        <f>SUM(D63:D64)</f>
        <v>29.53</v>
      </c>
      <c r="E65" s="39">
        <f>SUM(E63:E64)</f>
        <v>0</v>
      </c>
      <c r="F65" s="40">
        <f>SUM(C65:E65)</f>
        <v>1511.4035200000001</v>
      </c>
      <c r="H65" s="44" t="s">
        <v>9</v>
      </c>
    </row>
    <row r="66" spans="2:8" ht="15.75">
      <c r="B66" s="27"/>
      <c r="C66" s="28"/>
      <c r="D66" s="28"/>
      <c r="E66" s="28"/>
      <c r="F66" s="28"/>
    </row>
    <row r="67" spans="2:8">
      <c r="B67" s="72" t="s">
        <v>9</v>
      </c>
      <c r="C67" s="72"/>
      <c r="D67" s="72"/>
      <c r="E67" s="72"/>
      <c r="F67" s="72"/>
    </row>
    <row r="68" spans="2:8">
      <c r="B68" s="73" t="s">
        <v>46</v>
      </c>
      <c r="C68" s="73"/>
      <c r="D68" s="73"/>
      <c r="E68" s="73"/>
      <c r="F68" s="73"/>
    </row>
    <row r="69" spans="2:8" ht="47.25">
      <c r="B69" s="23" t="s">
        <v>73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8" ht="15.75">
      <c r="B70" s="1" t="s">
        <v>34</v>
      </c>
      <c r="C70" s="21">
        <f>+'[1]Titolo1 Spese corr. cod.Miss.'!$BM$61</f>
        <v>9707.0215900000003</v>
      </c>
      <c r="D70" s="21">
        <f>+'[1]Titolo1 Spese corr. cod.Miss.'!$BM$88</f>
        <v>110.55</v>
      </c>
      <c r="E70" s="21">
        <f>+'[1]Titolo1 Spese corr. cod.Miss.'!$BM$138</f>
        <v>0</v>
      </c>
      <c r="F70" s="38">
        <f>SUM(C70:E70)</f>
        <v>9817.5715899999996</v>
      </c>
    </row>
    <row r="71" spans="2:8" ht="16.5" thickBot="1">
      <c r="B71" s="1" t="s">
        <v>34</v>
      </c>
      <c r="C71" s="21">
        <f>+'[1]Titolo1 Spese corr. cod.Miss.'!$BO$61</f>
        <v>0</v>
      </c>
      <c r="D71" s="21">
        <f>+'[1]Titolo1 Spese corr. cod.Miss.'!$BO$88</f>
        <v>0</v>
      </c>
      <c r="E71" s="21">
        <f>+'[1]Titolo1 Spese corr. cod.Miss.'!$BO$138</f>
        <v>0</v>
      </c>
      <c r="F71" s="38">
        <f>SUM(C71:E71)</f>
        <v>0</v>
      </c>
    </row>
    <row r="72" spans="2:8" ht="16.5" thickBot="1">
      <c r="B72" s="5" t="s">
        <v>8</v>
      </c>
      <c r="C72" s="39">
        <f>SUM(C70:C71)</f>
        <v>9707.0215900000003</v>
      </c>
      <c r="D72" s="39">
        <f>SUM(D70:D71)</f>
        <v>110.55</v>
      </c>
      <c r="E72" s="39">
        <f>SUM(E70:E71)</f>
        <v>0</v>
      </c>
      <c r="F72" s="40">
        <f>SUM(C72:E72)</f>
        <v>9817.5715899999996</v>
      </c>
    </row>
    <row r="73" spans="2:8" ht="15.75">
      <c r="B73" s="27"/>
      <c r="C73" s="28"/>
      <c r="D73" s="28"/>
      <c r="E73" s="28"/>
      <c r="F73" s="28"/>
    </row>
    <row r="74" spans="2:8">
      <c r="B74" s="72" t="s">
        <v>9</v>
      </c>
      <c r="C74" s="72"/>
      <c r="D74" s="72"/>
      <c r="E74" s="72"/>
      <c r="F74" s="72"/>
    </row>
    <row r="75" spans="2:8" ht="17.25" customHeight="1">
      <c r="B75" s="73" t="s">
        <v>47</v>
      </c>
      <c r="C75" s="73"/>
      <c r="D75" s="73"/>
      <c r="E75" s="73"/>
      <c r="F75" s="73"/>
    </row>
    <row r="76" spans="2:8" ht="47.25">
      <c r="B76" s="23" t="s">
        <v>73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8" ht="15.75">
      <c r="B77" s="1" t="s">
        <v>34</v>
      </c>
      <c r="C77" s="21">
        <f>+'[1]Titolo1 Spese corr. cod.Miss.'!$BT$61</f>
        <v>818.82996000000003</v>
      </c>
      <c r="D77" s="21">
        <f>+'[1]Titolo1 Spese corr. cod.Miss.'!$BT$88</f>
        <v>0</v>
      </c>
      <c r="E77" s="21">
        <f>+'[1]Titolo1 Spese corr. cod.Miss.'!$BT$138</f>
        <v>0</v>
      </c>
      <c r="F77" s="38">
        <f>SUM(C77:E77)</f>
        <v>818.82996000000003</v>
      </c>
    </row>
    <row r="78" spans="2:8" ht="16.5" thickBot="1">
      <c r="B78" s="1" t="s">
        <v>34</v>
      </c>
      <c r="C78" s="21">
        <f>+'[1]Titolo1 Spese corr. cod.Miss.'!$BV$61</f>
        <v>0</v>
      </c>
      <c r="D78" s="21">
        <f>+'[1]Titolo1 Spese corr. cod.Miss.'!$BV$88</f>
        <v>0</v>
      </c>
      <c r="E78" s="21">
        <f>+'[1]Titolo1 Spese corr. cod.Miss.'!$BV$138</f>
        <v>0</v>
      </c>
      <c r="F78" s="38">
        <f>SUM(C78:E78)</f>
        <v>0</v>
      </c>
    </row>
    <row r="79" spans="2:8" ht="16.5" thickBot="1">
      <c r="B79" s="5" t="s">
        <v>8</v>
      </c>
      <c r="C79" s="39">
        <f>SUM(C77:C78)</f>
        <v>818.82996000000003</v>
      </c>
      <c r="D79" s="39">
        <f>SUM(D77:D78)</f>
        <v>0</v>
      </c>
      <c r="E79" s="39">
        <f>SUM(E77:E78)</f>
        <v>0</v>
      </c>
      <c r="F79" s="40">
        <f>SUM(C79:E79)</f>
        <v>818.82996000000003</v>
      </c>
    </row>
    <row r="80" spans="2:8" ht="15.75">
      <c r="B80" s="27"/>
      <c r="C80" s="28"/>
      <c r="D80" s="28"/>
      <c r="E80" s="28"/>
      <c r="F80" s="28"/>
    </row>
    <row r="81" spans="2:6">
      <c r="B81" s="72" t="s">
        <v>9</v>
      </c>
      <c r="C81" s="72"/>
      <c r="D81" s="72"/>
      <c r="E81" s="72"/>
      <c r="F81" s="72"/>
    </row>
    <row r="82" spans="2:6">
      <c r="B82" s="73" t="s">
        <v>48</v>
      </c>
      <c r="C82" s="73"/>
      <c r="D82" s="73"/>
      <c r="E82" s="73"/>
      <c r="F82" s="73"/>
    </row>
    <row r="83" spans="2:6" ht="47.25">
      <c r="B83" s="23" t="s">
        <v>73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34</v>
      </c>
      <c r="C84" s="21">
        <f>SUM(C70,C77)</f>
        <v>10525.851549999999</v>
      </c>
      <c r="D84" s="21">
        <f t="shared" ref="D84:E84" si="6">SUM(D70,D77)</f>
        <v>110.55</v>
      </c>
      <c r="E84" s="21">
        <f t="shared" si="6"/>
        <v>0</v>
      </c>
      <c r="F84" s="38">
        <f>SUM(C84:E84)</f>
        <v>10636.401549999999</v>
      </c>
    </row>
    <row r="85" spans="2:6" ht="16.5" thickBot="1">
      <c r="B85" s="1" t="s">
        <v>34</v>
      </c>
      <c r="C85" s="21">
        <f>SUM(C71,C78)</f>
        <v>0</v>
      </c>
      <c r="D85" s="21">
        <f t="shared" ref="D85:E85" si="7">SUM(D71,D78)</f>
        <v>0</v>
      </c>
      <c r="E85" s="21">
        <f t="shared" si="7"/>
        <v>0</v>
      </c>
      <c r="F85" s="38">
        <f>SUM(C85:E85)</f>
        <v>0</v>
      </c>
    </row>
    <row r="86" spans="2:6" ht="16.5" thickBot="1">
      <c r="B86" s="5" t="s">
        <v>8</v>
      </c>
      <c r="C86" s="39">
        <f>SUM(C84:C85)</f>
        <v>10525.851549999999</v>
      </c>
      <c r="D86" s="39">
        <f>SUM(D84:D85)</f>
        <v>110.55</v>
      </c>
      <c r="E86" s="39">
        <f>SUM(E84:E85)</f>
        <v>0</v>
      </c>
      <c r="F86" s="40">
        <f>SUM(C86:E86)</f>
        <v>10636.401549999999</v>
      </c>
    </row>
    <row r="87" spans="2:6">
      <c r="B87" s="22" t="s">
        <v>11</v>
      </c>
      <c r="C87" s="22"/>
      <c r="D87" s="22"/>
    </row>
    <row r="88" spans="2:6">
      <c r="B88" s="7" t="s">
        <v>59</v>
      </c>
      <c r="C88" s="22"/>
      <c r="D88" s="22"/>
    </row>
  </sheetData>
  <mergeCells count="26">
    <mergeCell ref="B2:F2"/>
    <mergeCell ref="B26:F26"/>
    <mergeCell ref="B3:F3"/>
    <mergeCell ref="B4:F4"/>
    <mergeCell ref="B5:F5"/>
    <mergeCell ref="B11:F11"/>
    <mergeCell ref="B12:F12"/>
    <mergeCell ref="B18:F18"/>
    <mergeCell ref="B19:F19"/>
    <mergeCell ref="B25:F25"/>
    <mergeCell ref="B54:F54"/>
    <mergeCell ref="B32:F32"/>
    <mergeCell ref="B33:F33"/>
    <mergeCell ref="B39:F39"/>
    <mergeCell ref="B40:F40"/>
    <mergeCell ref="B46:F46"/>
    <mergeCell ref="B47:F47"/>
    <mergeCell ref="B53:F53"/>
    <mergeCell ref="B82:F82"/>
    <mergeCell ref="B60:F60"/>
    <mergeCell ref="B61:F61"/>
    <mergeCell ref="B67:F67"/>
    <mergeCell ref="B68:F68"/>
    <mergeCell ref="B74:F74"/>
    <mergeCell ref="B75:F75"/>
    <mergeCell ref="B81:F81"/>
  </mergeCells>
  <pageMargins left="0.70866141732283472" right="0.70866141732283472" top="0.55118110236220474" bottom="0.94488188976377963" header="0.31496062992125984" footer="0.31496062992125984"/>
  <pageSetup paperSize="8" scale="84" fitToHeight="0" orientation="portrait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88"/>
  <sheetViews>
    <sheetView zoomScaleNormal="100" workbookViewId="0">
      <selection activeCell="B2" sqref="B2:F2"/>
    </sheetView>
  </sheetViews>
  <sheetFormatPr defaultColWidth="8.85546875" defaultRowHeight="15"/>
  <cols>
    <col min="1" max="1" width="8.85546875" style="20"/>
    <col min="2" max="2" width="50.7109375" style="20" customWidth="1"/>
    <col min="3" max="4" width="26.7109375" style="20" customWidth="1"/>
    <col min="5" max="5" width="20.7109375" style="20" customWidth="1"/>
    <col min="6" max="6" width="30.7109375" style="20" customWidth="1"/>
    <col min="7" max="7" width="5.140625" style="20" customWidth="1"/>
    <col min="8" max="16384" width="8.85546875" style="20"/>
  </cols>
  <sheetData>
    <row r="2" spans="2:12" ht="33.75" customHeight="1">
      <c r="B2" s="80" t="s">
        <v>93</v>
      </c>
      <c r="C2" s="80"/>
      <c r="D2" s="80"/>
      <c r="E2" s="80"/>
      <c r="F2" s="80"/>
      <c r="G2" s="19"/>
    </row>
    <row r="3" spans="2:12">
      <c r="B3" s="72" t="s">
        <v>33</v>
      </c>
      <c r="C3" s="72"/>
      <c r="D3" s="72"/>
      <c r="E3" s="72"/>
      <c r="F3" s="72"/>
      <c r="H3" s="79" t="s">
        <v>9</v>
      </c>
      <c r="I3" s="79"/>
      <c r="J3" s="79"/>
      <c r="K3" s="79"/>
      <c r="L3" s="79"/>
    </row>
    <row r="4" spans="2:12">
      <c r="B4" s="72" t="s">
        <v>9</v>
      </c>
      <c r="C4" s="72"/>
      <c r="D4" s="72"/>
      <c r="E4" s="72"/>
      <c r="F4" s="72"/>
    </row>
    <row r="5" spans="2:12">
      <c r="B5" s="71" t="s">
        <v>50</v>
      </c>
      <c r="C5" s="71"/>
      <c r="D5" s="71"/>
      <c r="E5" s="71"/>
      <c r="F5" s="71"/>
    </row>
    <row r="6" spans="2:12" ht="47.25">
      <c r="B6" s="23" t="s">
        <v>74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12" ht="15.75">
      <c r="B7" s="1" t="s">
        <v>34</v>
      </c>
      <c r="C7" s="21">
        <f>+'[1]Titolo2 SpeseIn C.Capit.Miss.'!$B$61</f>
        <v>0</v>
      </c>
      <c r="D7" s="21">
        <f>+'[1]Titolo2 SpeseIn C.Capit.Miss.'!$B$88</f>
        <v>137.18943999999999</v>
      </c>
      <c r="E7" s="21">
        <f>+'[1]Titolo2 SpeseIn C.Capit.Miss.'!$B$138</f>
        <v>0</v>
      </c>
      <c r="F7" s="38">
        <f>SUM(C7:E7)</f>
        <v>137.18943999999999</v>
      </c>
    </row>
    <row r="8" spans="2:12" ht="16.5" thickBot="1">
      <c r="B8" s="1" t="s">
        <v>34</v>
      </c>
      <c r="C8" s="21">
        <f>+'[1]Titolo2 SpeseIn C.Capit.Miss.'!$D$61</f>
        <v>0</v>
      </c>
      <c r="D8" s="21">
        <f>+'[1]Titolo2 SpeseIn C.Capit.Miss.'!$D$88</f>
        <v>0</v>
      </c>
      <c r="E8" s="21">
        <f>+'[1]Titolo2 SpeseIn C.Capit.Miss.'!$D$138</f>
        <v>0</v>
      </c>
      <c r="F8" s="38">
        <f>SUM(C8:E8)</f>
        <v>0</v>
      </c>
    </row>
    <row r="9" spans="2:12" ht="16.5" thickBot="1">
      <c r="B9" s="5" t="s">
        <v>8</v>
      </c>
      <c r="C9" s="39">
        <f>SUM(C7:C8)</f>
        <v>0</v>
      </c>
      <c r="D9" s="39">
        <f>SUM(D7:D8)</f>
        <v>137.18943999999999</v>
      </c>
      <c r="E9" s="39">
        <f>SUM(E7:E8)</f>
        <v>0</v>
      </c>
      <c r="F9" s="40">
        <f>SUM(C9:E9)</f>
        <v>137.18943999999999</v>
      </c>
    </row>
    <row r="10" spans="2:12" ht="15.75">
      <c r="B10" s="27"/>
      <c r="C10" s="28"/>
      <c r="D10" s="28"/>
      <c r="E10" s="28"/>
      <c r="F10" s="28"/>
    </row>
    <row r="11" spans="2:12">
      <c r="B11" s="72" t="s">
        <v>9</v>
      </c>
      <c r="C11" s="72"/>
      <c r="D11" s="72"/>
      <c r="E11" s="72"/>
      <c r="F11" s="72"/>
    </row>
    <row r="12" spans="2:12">
      <c r="B12" s="73" t="s">
        <v>69</v>
      </c>
      <c r="C12" s="73"/>
      <c r="D12" s="73"/>
      <c r="E12" s="73"/>
      <c r="F12" s="73"/>
    </row>
    <row r="13" spans="2:12" ht="47.25">
      <c r="B13" s="23" t="s">
        <v>74</v>
      </c>
      <c r="C13" s="4" t="s">
        <v>5</v>
      </c>
      <c r="D13" s="4" t="s">
        <v>6</v>
      </c>
      <c r="E13" s="4" t="s">
        <v>7</v>
      </c>
      <c r="F13" s="4" t="s">
        <v>10</v>
      </c>
    </row>
    <row r="14" spans="2:12" ht="15.75">
      <c r="B14" s="1" t="s">
        <v>34</v>
      </c>
      <c r="C14" s="21">
        <f>+'[1]Titolo2 SpeseIn C.Capit.Miss.'!$I$61</f>
        <v>0</v>
      </c>
      <c r="D14" s="21">
        <f>+'[1]Titolo2 SpeseIn C.Capit.Miss.'!$I$88</f>
        <v>0</v>
      </c>
      <c r="E14" s="21">
        <f>+'[1]Titolo2 SpeseIn C.Capit.Miss.'!$I$138</f>
        <v>0</v>
      </c>
      <c r="F14" s="38">
        <f>SUM(C14:E14)</f>
        <v>0</v>
      </c>
    </row>
    <row r="15" spans="2:12" ht="16.5" thickBot="1">
      <c r="B15" s="1" t="s">
        <v>34</v>
      </c>
      <c r="C15" s="21">
        <f>+'[1]Titolo2 SpeseIn C.Capit.Miss.'!$K$61</f>
        <v>0</v>
      </c>
      <c r="D15" s="21">
        <f>+'[1]Titolo2 SpeseIn C.Capit.Miss.'!$K$88</f>
        <v>0</v>
      </c>
      <c r="E15" s="21">
        <f>+'[1]Titolo2 SpeseIn C.Capit.Miss.'!$K$138</f>
        <v>0</v>
      </c>
      <c r="F15" s="38">
        <f>SUM(C15:E15)</f>
        <v>0</v>
      </c>
    </row>
    <row r="16" spans="2:12" ht="16.5" thickBot="1">
      <c r="B16" s="5" t="s">
        <v>8</v>
      </c>
      <c r="C16" s="39">
        <f>SUM(C14:C15)</f>
        <v>0</v>
      </c>
      <c r="D16" s="39">
        <f>SUM(D14:D15)</f>
        <v>0</v>
      </c>
      <c r="E16" s="39">
        <f>SUM(E14:E15)</f>
        <v>0</v>
      </c>
      <c r="F16" s="40">
        <f>SUM(C16:E16)</f>
        <v>0</v>
      </c>
    </row>
    <row r="17" spans="2:6" ht="15.75">
      <c r="B17" s="27"/>
      <c r="C17" s="28"/>
      <c r="D17" s="28"/>
      <c r="E17" s="28"/>
      <c r="F17" s="28"/>
    </row>
    <row r="18" spans="2:6">
      <c r="B18" s="72" t="s">
        <v>9</v>
      </c>
      <c r="C18" s="72"/>
      <c r="D18" s="72"/>
      <c r="E18" s="72"/>
      <c r="F18" s="72"/>
    </row>
    <row r="19" spans="2:6">
      <c r="B19" s="71" t="s">
        <v>51</v>
      </c>
      <c r="C19" s="71"/>
      <c r="D19" s="71"/>
      <c r="E19" s="71"/>
      <c r="F19" s="71"/>
    </row>
    <row r="20" spans="2:6" ht="47.25">
      <c r="B20" s="23" t="s">
        <v>74</v>
      </c>
      <c r="C20" s="4" t="s">
        <v>5</v>
      </c>
      <c r="D20" s="4" t="s">
        <v>6</v>
      </c>
      <c r="E20" s="4" t="s">
        <v>7</v>
      </c>
      <c r="F20" s="4" t="s">
        <v>10</v>
      </c>
    </row>
    <row r="21" spans="2:6" ht="15.75">
      <c r="B21" s="1" t="s">
        <v>34</v>
      </c>
      <c r="C21" s="21">
        <f>SUM(C7,C14)</f>
        <v>0</v>
      </c>
      <c r="D21" s="21">
        <f t="shared" ref="D21:E21" si="0">SUM(D7,D14)</f>
        <v>137.18943999999999</v>
      </c>
      <c r="E21" s="21">
        <f t="shared" si="0"/>
        <v>0</v>
      </c>
      <c r="F21" s="38">
        <f>SUM(C21:E21)</f>
        <v>137.18943999999999</v>
      </c>
    </row>
    <row r="22" spans="2:6" ht="16.5" thickBot="1">
      <c r="B22" s="1" t="s">
        <v>34</v>
      </c>
      <c r="C22" s="21">
        <f>SUM(C8,C15)</f>
        <v>0</v>
      </c>
      <c r="D22" s="21">
        <f t="shared" ref="D22:E22" si="1">SUM(D8,D15)</f>
        <v>0</v>
      </c>
      <c r="E22" s="21">
        <f t="shared" si="1"/>
        <v>0</v>
      </c>
      <c r="F22" s="38">
        <f>SUM(C22:E22)</f>
        <v>0</v>
      </c>
    </row>
    <row r="23" spans="2:6" ht="16.5" thickBot="1">
      <c r="B23" s="5" t="s">
        <v>8</v>
      </c>
      <c r="C23" s="39">
        <f>SUM(C21:C22)</f>
        <v>0</v>
      </c>
      <c r="D23" s="39">
        <f>SUM(D21:D22)</f>
        <v>137.18943999999999</v>
      </c>
      <c r="E23" s="39">
        <f>SUM(E21:E22)</f>
        <v>0</v>
      </c>
      <c r="F23" s="40">
        <f>SUM(C23:E23)</f>
        <v>137.18943999999999</v>
      </c>
    </row>
    <row r="24" spans="2:6" ht="15.75">
      <c r="B24" s="27"/>
      <c r="C24" s="28"/>
      <c r="D24" s="28"/>
      <c r="E24" s="28"/>
      <c r="F24" s="28"/>
    </row>
    <row r="25" spans="2:6">
      <c r="B25" s="72" t="s">
        <v>9</v>
      </c>
      <c r="C25" s="72"/>
      <c r="D25" s="72"/>
      <c r="E25" s="72"/>
      <c r="F25" s="72"/>
    </row>
    <row r="26" spans="2:6">
      <c r="B26" s="71" t="s">
        <v>52</v>
      </c>
      <c r="C26" s="71"/>
      <c r="D26" s="71"/>
      <c r="E26" s="71"/>
      <c r="F26" s="71"/>
    </row>
    <row r="27" spans="2:6" ht="47.25">
      <c r="B27" s="23" t="s">
        <v>74</v>
      </c>
      <c r="C27" s="4" t="s">
        <v>5</v>
      </c>
      <c r="D27" s="4" t="s">
        <v>6</v>
      </c>
      <c r="E27" s="4" t="s">
        <v>7</v>
      </c>
      <c r="F27" s="4" t="s">
        <v>10</v>
      </c>
    </row>
    <row r="28" spans="2:6" ht="15.75">
      <c r="B28" s="1" t="s">
        <v>34</v>
      </c>
      <c r="C28" s="21">
        <f>+'[1]Titolo2 SpeseIn C.Capit.Miss.'!$W$61</f>
        <v>0</v>
      </c>
      <c r="D28" s="21">
        <f>+'[1]Titolo2 SpeseIn C.Capit.Miss.'!$W$88</f>
        <v>135.06863000000001</v>
      </c>
      <c r="E28" s="21">
        <f>+'[1]Titolo2 SpeseIn C.Capit.Miss.'!$W$138</f>
        <v>0</v>
      </c>
      <c r="F28" s="38">
        <f>SUM(C28:E28)</f>
        <v>135.06863000000001</v>
      </c>
    </row>
    <row r="29" spans="2:6" ht="16.5" thickBot="1">
      <c r="B29" s="1" t="s">
        <v>34</v>
      </c>
      <c r="C29" s="21">
        <f>+'[1]Titolo2 SpeseIn C.Capit.Miss.'!$Y$61</f>
        <v>0</v>
      </c>
      <c r="D29" s="21">
        <f>+'[1]Titolo2 SpeseIn C.Capit.Miss.'!$Y$88</f>
        <v>0</v>
      </c>
      <c r="E29" s="21">
        <f>+'[1]Titolo2 SpeseIn C.Capit.Miss.'!$Y$138</f>
        <v>0</v>
      </c>
      <c r="F29" s="38">
        <f>SUM(C29:E29)</f>
        <v>0</v>
      </c>
    </row>
    <row r="30" spans="2:6" ht="16.5" thickBot="1">
      <c r="B30" s="5" t="s">
        <v>8</v>
      </c>
      <c r="C30" s="39">
        <f>SUM(C28:C29)</f>
        <v>0</v>
      </c>
      <c r="D30" s="39">
        <f>SUM(D28:D29)</f>
        <v>135.06863000000001</v>
      </c>
      <c r="E30" s="39">
        <f>SUM(E28:E29)</f>
        <v>0</v>
      </c>
      <c r="F30" s="40">
        <f>SUM(C30:E30)</f>
        <v>135.06863000000001</v>
      </c>
    </row>
    <row r="31" spans="2:6" ht="15.75">
      <c r="B31" s="27"/>
      <c r="C31" s="28"/>
      <c r="D31" s="28"/>
      <c r="E31" s="28"/>
      <c r="F31" s="28"/>
    </row>
    <row r="32" spans="2:6">
      <c r="B32" s="72" t="s">
        <v>9</v>
      </c>
      <c r="C32" s="72"/>
      <c r="D32" s="72"/>
      <c r="E32" s="72"/>
      <c r="F32" s="72"/>
    </row>
    <row r="33" spans="2:6">
      <c r="B33" s="73" t="s">
        <v>70</v>
      </c>
      <c r="C33" s="73"/>
      <c r="D33" s="73"/>
      <c r="E33" s="73"/>
      <c r="F33" s="73"/>
    </row>
    <row r="34" spans="2:6" ht="47.25">
      <c r="B34" s="23" t="s">
        <v>74</v>
      </c>
      <c r="C34" s="4" t="s">
        <v>5</v>
      </c>
      <c r="D34" s="4" t="s">
        <v>6</v>
      </c>
      <c r="E34" s="4" t="s">
        <v>7</v>
      </c>
      <c r="F34" s="4" t="s">
        <v>10</v>
      </c>
    </row>
    <row r="35" spans="2:6" ht="15.75">
      <c r="B35" s="1" t="s">
        <v>34</v>
      </c>
      <c r="C35" s="21">
        <f>+'[1]Titolo2 SpeseIn C.Capit.Miss.'!$AD$61</f>
        <v>0</v>
      </c>
      <c r="D35" s="21">
        <f>+'[1]Titolo2 SpeseIn C.Capit.Miss.'!$AD$88</f>
        <v>0</v>
      </c>
      <c r="E35" s="21">
        <f>+'[1]Titolo2 SpeseIn C.Capit.Miss.'!$AD$138</f>
        <v>0</v>
      </c>
      <c r="F35" s="38">
        <f>SUM(C35:E35)</f>
        <v>0</v>
      </c>
    </row>
    <row r="36" spans="2:6" ht="16.5" thickBot="1">
      <c r="B36" s="1" t="s">
        <v>34</v>
      </c>
      <c r="C36" s="21">
        <f>+'[1]Titolo2 SpeseIn C.Capit.Miss.'!$AF$61</f>
        <v>0</v>
      </c>
      <c r="D36" s="21">
        <f>+'[1]Titolo2 SpeseIn C.Capit.Miss.'!$AF$88</f>
        <v>0</v>
      </c>
      <c r="E36" s="21">
        <f>+'[1]Titolo2 SpeseIn C.Capit.Miss.'!$AF$138</f>
        <v>0</v>
      </c>
      <c r="F36" s="38">
        <f>SUM(C36:E36)</f>
        <v>0</v>
      </c>
    </row>
    <row r="37" spans="2:6" ht="16.5" thickBot="1">
      <c r="B37" s="5" t="s">
        <v>8</v>
      </c>
      <c r="C37" s="39">
        <f>SUM(C35:C36)</f>
        <v>0</v>
      </c>
      <c r="D37" s="39">
        <f>SUM(D35:D36)</f>
        <v>0</v>
      </c>
      <c r="E37" s="39">
        <f>SUM(E35:E36)</f>
        <v>0</v>
      </c>
      <c r="F37" s="40">
        <f>SUM(C37:E37)</f>
        <v>0</v>
      </c>
    </row>
    <row r="38" spans="2:6" ht="15.75">
      <c r="B38" s="27"/>
      <c r="C38" s="28"/>
      <c r="D38" s="28"/>
      <c r="E38" s="28"/>
      <c r="F38" s="28"/>
    </row>
    <row r="39" spans="2:6">
      <c r="B39" s="72" t="s">
        <v>9</v>
      </c>
      <c r="C39" s="72"/>
      <c r="D39" s="72"/>
      <c r="E39" s="72"/>
      <c r="F39" s="72"/>
    </row>
    <row r="40" spans="2:6">
      <c r="B40" s="73" t="s">
        <v>53</v>
      </c>
      <c r="C40" s="73"/>
      <c r="D40" s="73"/>
      <c r="E40" s="73"/>
      <c r="F40" s="73"/>
    </row>
    <row r="41" spans="2:6" ht="47.25">
      <c r="B41" s="23" t="s">
        <v>74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5.75">
      <c r="B42" s="1" t="s">
        <v>34</v>
      </c>
      <c r="C42" s="21">
        <f>SUM(C28,C35)</f>
        <v>0</v>
      </c>
      <c r="D42" s="21">
        <f t="shared" ref="D42:E42" si="2">SUM(D28,D35)</f>
        <v>135.06863000000001</v>
      </c>
      <c r="E42" s="21">
        <f t="shared" si="2"/>
        <v>0</v>
      </c>
      <c r="F42" s="38">
        <f>SUM(C42:E42)</f>
        <v>135.06863000000001</v>
      </c>
    </row>
    <row r="43" spans="2:6" ht="16.5" thickBot="1">
      <c r="B43" s="1" t="s">
        <v>34</v>
      </c>
      <c r="C43" s="21">
        <f>SUM(C29,C36)</f>
        <v>0</v>
      </c>
      <c r="D43" s="21">
        <f t="shared" ref="D43:E43" si="3">SUM(D29,D36)</f>
        <v>0</v>
      </c>
      <c r="E43" s="21">
        <f t="shared" si="3"/>
        <v>0</v>
      </c>
      <c r="F43" s="38">
        <f>SUM(C43:E43)</f>
        <v>0</v>
      </c>
    </row>
    <row r="44" spans="2:6" ht="16.5" thickBot="1">
      <c r="B44" s="5" t="s">
        <v>8</v>
      </c>
      <c r="C44" s="39">
        <f>SUM(C42:C43)</f>
        <v>0</v>
      </c>
      <c r="D44" s="39">
        <f>SUM(D42:D43)</f>
        <v>135.06863000000001</v>
      </c>
      <c r="E44" s="39">
        <f>SUM(E42:E43)</f>
        <v>0</v>
      </c>
      <c r="F44" s="40">
        <f>SUM(C44:E44)</f>
        <v>135.06863000000001</v>
      </c>
    </row>
    <row r="45" spans="2:6" ht="15.75">
      <c r="B45" s="27"/>
      <c r="C45" s="28"/>
      <c r="D45" s="28"/>
      <c r="E45" s="28"/>
      <c r="F45" s="28"/>
    </row>
    <row r="46" spans="2:6">
      <c r="B46" s="72" t="s">
        <v>9</v>
      </c>
      <c r="C46" s="72"/>
      <c r="D46" s="72"/>
      <c r="E46" s="72"/>
      <c r="F46" s="72"/>
    </row>
    <row r="47" spans="2:6">
      <c r="B47" s="73" t="s">
        <v>25</v>
      </c>
      <c r="C47" s="73"/>
      <c r="D47" s="73"/>
      <c r="E47" s="73"/>
      <c r="F47" s="73"/>
    </row>
    <row r="48" spans="2:6" ht="47.25">
      <c r="B48" s="23" t="s">
        <v>74</v>
      </c>
      <c r="C48" s="4" t="s">
        <v>5</v>
      </c>
      <c r="D48" s="4" t="s">
        <v>6</v>
      </c>
      <c r="E48" s="4" t="s">
        <v>7</v>
      </c>
      <c r="F48" s="4" t="s">
        <v>10</v>
      </c>
    </row>
    <row r="49" spans="2:6" ht="15.75">
      <c r="B49" s="1" t="s">
        <v>34</v>
      </c>
      <c r="C49" s="21">
        <f>+'[1]Titolo2 SpeseIn C.Capit.Miss.'!$AR$61</f>
        <v>0</v>
      </c>
      <c r="D49" s="21">
        <f>+'[1]Titolo2 SpeseIn C.Capit.Miss.'!$AR$88</f>
        <v>0.375</v>
      </c>
      <c r="E49" s="21">
        <f>+'[1]Titolo2 SpeseIn C.Capit.Miss.'!$AR$138</f>
        <v>0</v>
      </c>
      <c r="F49" s="38">
        <f>SUM(C49:E49)</f>
        <v>0.375</v>
      </c>
    </row>
    <row r="50" spans="2:6" ht="16.5" thickBot="1">
      <c r="B50" s="1" t="s">
        <v>34</v>
      </c>
      <c r="C50" s="21">
        <f>+'[1]Titolo2 SpeseIn C.Capit.Miss.'!$AT$61</f>
        <v>0</v>
      </c>
      <c r="D50" s="21">
        <f>+'[1]Titolo2 SpeseIn C.Capit.Miss.'!$AT$88</f>
        <v>0</v>
      </c>
      <c r="E50" s="21">
        <f>+'[1]Titolo2 SpeseIn C.Capit.Miss.'!$AT$138</f>
        <v>0</v>
      </c>
      <c r="F50" s="38">
        <f>SUM(C50:E50)</f>
        <v>0</v>
      </c>
    </row>
    <row r="51" spans="2:6" ht="16.5" thickBot="1">
      <c r="B51" s="5" t="s">
        <v>8</v>
      </c>
      <c r="C51" s="39">
        <f>SUM(C49:C50)</f>
        <v>0</v>
      </c>
      <c r="D51" s="39">
        <f>SUM(D49:D50)</f>
        <v>0.375</v>
      </c>
      <c r="E51" s="39">
        <f>SUM(E49:E50)</f>
        <v>0</v>
      </c>
      <c r="F51" s="40">
        <f>SUM(C51:E51)</f>
        <v>0.375</v>
      </c>
    </row>
    <row r="52" spans="2:6" ht="15.75">
      <c r="B52" s="27"/>
      <c r="C52" s="28"/>
      <c r="D52" s="28"/>
      <c r="E52" s="28"/>
      <c r="F52" s="28"/>
    </row>
    <row r="53" spans="2:6">
      <c r="B53" s="72" t="s">
        <v>9</v>
      </c>
      <c r="C53" s="72"/>
      <c r="D53" s="72"/>
      <c r="E53" s="72"/>
      <c r="F53" s="72"/>
    </row>
    <row r="54" spans="2:6">
      <c r="B54" s="73" t="s">
        <v>71</v>
      </c>
      <c r="C54" s="73"/>
      <c r="D54" s="73"/>
      <c r="E54" s="73"/>
      <c r="F54" s="73"/>
    </row>
    <row r="55" spans="2:6" ht="47.25">
      <c r="B55" s="23" t="s">
        <v>74</v>
      </c>
      <c r="C55" s="4" t="s">
        <v>5</v>
      </c>
      <c r="D55" s="4" t="s">
        <v>6</v>
      </c>
      <c r="E55" s="4" t="s">
        <v>7</v>
      </c>
      <c r="F55" s="4" t="s">
        <v>10</v>
      </c>
    </row>
    <row r="56" spans="2:6" ht="15.75">
      <c r="B56" s="1" t="s">
        <v>34</v>
      </c>
      <c r="C56" s="21">
        <f>+'[1]Titolo2 SpeseIn C.Capit.Miss.'!$AY$61</f>
        <v>0</v>
      </c>
      <c r="D56" s="21">
        <f>+'[1]Titolo2 SpeseIn C.Capit.Miss.'!$AY$88</f>
        <v>0</v>
      </c>
      <c r="E56" s="21">
        <f>+'[1]Titolo2 SpeseIn C.Capit.Miss.'!$AY$138</f>
        <v>0</v>
      </c>
      <c r="F56" s="38">
        <f>SUM(C56:E56)</f>
        <v>0</v>
      </c>
    </row>
    <row r="57" spans="2:6" ht="16.5" thickBot="1">
      <c r="B57" s="1" t="s">
        <v>34</v>
      </c>
      <c r="C57" s="21">
        <f>+'[1]Titolo2 SpeseIn C.Capit.Miss.'!$BA$61</f>
        <v>0</v>
      </c>
      <c r="D57" s="21">
        <f>+'[1]Titolo2 SpeseIn C.Capit.Miss.'!$BA$88</f>
        <v>0</v>
      </c>
      <c r="E57" s="21">
        <f>+'[1]Titolo2 SpeseIn C.Capit.Miss.'!$BA$138</f>
        <v>0</v>
      </c>
      <c r="F57" s="38">
        <f>SUM(C57:E57)</f>
        <v>0</v>
      </c>
    </row>
    <row r="58" spans="2:6" ht="16.5" thickBot="1">
      <c r="B58" s="5" t="s">
        <v>8</v>
      </c>
      <c r="C58" s="39">
        <f>SUM(C56:C57)</f>
        <v>0</v>
      </c>
      <c r="D58" s="39">
        <f>SUM(D56:D57)</f>
        <v>0</v>
      </c>
      <c r="E58" s="39">
        <f>SUM(E56:E57)</f>
        <v>0</v>
      </c>
      <c r="F58" s="40">
        <f>SUM(C58:E58)</f>
        <v>0</v>
      </c>
    </row>
    <row r="59" spans="2:6" ht="15.75">
      <c r="B59" s="27"/>
      <c r="C59" s="28"/>
      <c r="D59" s="28"/>
      <c r="E59" s="28"/>
      <c r="F59" s="28"/>
    </row>
    <row r="60" spans="2:6">
      <c r="B60" s="72" t="s">
        <v>9</v>
      </c>
      <c r="C60" s="72"/>
      <c r="D60" s="72"/>
      <c r="E60" s="72"/>
      <c r="F60" s="72"/>
    </row>
    <row r="61" spans="2:6">
      <c r="B61" s="73" t="s">
        <v>54</v>
      </c>
      <c r="C61" s="73"/>
      <c r="D61" s="73"/>
      <c r="E61" s="73"/>
      <c r="F61" s="73"/>
    </row>
    <row r="62" spans="2:6" ht="47.25">
      <c r="B62" s="23" t="s">
        <v>74</v>
      </c>
      <c r="C62" s="4" t="s">
        <v>5</v>
      </c>
      <c r="D62" s="4" t="s">
        <v>6</v>
      </c>
      <c r="E62" s="4" t="s">
        <v>7</v>
      </c>
      <c r="F62" s="4" t="s">
        <v>10</v>
      </c>
    </row>
    <row r="63" spans="2:6" ht="15.75">
      <c r="B63" s="1" t="s">
        <v>34</v>
      </c>
      <c r="C63" s="21">
        <f>SUM(C49,C56)</f>
        <v>0</v>
      </c>
      <c r="D63" s="21">
        <f>+'[1]Titolo2 SpeseIn C.Capit.Miss.'!$BF$88</f>
        <v>0.375</v>
      </c>
      <c r="E63" s="21">
        <f>+'[1]Titolo2 SpeseIn C.Capit.Miss.'!$BF$138</f>
        <v>0</v>
      </c>
      <c r="F63" s="38">
        <f>SUM(C63:E63)</f>
        <v>0.375</v>
      </c>
    </row>
    <row r="64" spans="2:6" ht="16.5" thickBot="1">
      <c r="B64" s="1" t="s">
        <v>34</v>
      </c>
      <c r="C64" s="21">
        <f>SUM(C50,C57)</f>
        <v>0</v>
      </c>
      <c r="D64" s="21">
        <f>+'[1]Titolo2 SpeseIn C.Capit.Miss.'!$BH$88</f>
        <v>0</v>
      </c>
      <c r="E64" s="21">
        <f>+'[1]Titolo2 SpeseIn C.Capit.Miss.'!$BH$138</f>
        <v>0</v>
      </c>
      <c r="F64" s="38">
        <f>SUM(C64:E64)</f>
        <v>0</v>
      </c>
    </row>
    <row r="65" spans="2:6" ht="16.5" thickBot="1">
      <c r="B65" s="5" t="s">
        <v>8</v>
      </c>
      <c r="C65" s="39">
        <f>SUM(C63:C64)</f>
        <v>0</v>
      </c>
      <c r="D65" s="39">
        <f>SUM(D63:D64)</f>
        <v>0.375</v>
      </c>
      <c r="E65" s="39">
        <f>SUM(E63:E64)</f>
        <v>0</v>
      </c>
      <c r="F65" s="40">
        <f>SUM(C65:E65)</f>
        <v>0.375</v>
      </c>
    </row>
    <row r="66" spans="2:6" ht="15.75">
      <c r="B66" s="27"/>
      <c r="C66" s="28"/>
      <c r="D66" s="28"/>
      <c r="E66" s="28"/>
      <c r="F66" s="28"/>
    </row>
    <row r="67" spans="2:6">
      <c r="B67" s="75" t="s">
        <v>9</v>
      </c>
      <c r="C67" s="75"/>
      <c r="D67" s="75"/>
      <c r="E67" s="75"/>
      <c r="F67" s="75"/>
    </row>
    <row r="68" spans="2:6">
      <c r="B68" s="73" t="s">
        <v>55</v>
      </c>
      <c r="C68" s="73"/>
      <c r="D68" s="73"/>
      <c r="E68" s="73"/>
      <c r="F68" s="73"/>
    </row>
    <row r="69" spans="2:6" ht="47.25">
      <c r="B69" s="23" t="s">
        <v>74</v>
      </c>
      <c r="C69" s="4" t="s">
        <v>5</v>
      </c>
      <c r="D69" s="4" t="s">
        <v>6</v>
      </c>
      <c r="E69" s="4" t="s">
        <v>7</v>
      </c>
      <c r="F69" s="4" t="s">
        <v>10</v>
      </c>
    </row>
    <row r="70" spans="2:6" ht="15.75">
      <c r="B70" s="1" t="s">
        <v>34</v>
      </c>
      <c r="C70" s="21">
        <f>+'[1]Titolo2 SpeseIn C.Capit.Miss.'!$BM$61</f>
        <v>0</v>
      </c>
      <c r="D70" s="21">
        <f>+'[1]Titolo2 SpeseIn C.Capit.Miss.'!$BM$88</f>
        <v>135.44363000000001</v>
      </c>
      <c r="E70" s="21">
        <f>+'[1]Titolo2 SpeseIn C.Capit.Miss.'!$BM$138</f>
        <v>0</v>
      </c>
      <c r="F70" s="38">
        <f>SUM(C70,D70,E70)</f>
        <v>135.44363000000001</v>
      </c>
    </row>
    <row r="71" spans="2:6" ht="16.5" thickBot="1">
      <c r="B71" s="1" t="s">
        <v>34</v>
      </c>
      <c r="C71" s="21">
        <f>+'[1]Titolo2 SpeseIn C.Capit.Miss.'!$BO$61</f>
        <v>0</v>
      </c>
      <c r="D71" s="21">
        <f>+'[1]Titolo2 SpeseIn C.Capit.Miss.'!$BO$88</f>
        <v>0</v>
      </c>
      <c r="E71" s="21">
        <f>+'[1]Titolo2 SpeseIn C.Capit.Miss.'!$BO$138</f>
        <v>0</v>
      </c>
      <c r="F71" s="38">
        <f>SUM(C71:E71)</f>
        <v>0</v>
      </c>
    </row>
    <row r="72" spans="2:6" ht="16.5" thickBot="1">
      <c r="B72" s="5" t="s">
        <v>8</v>
      </c>
      <c r="C72" s="39">
        <f>SUM(C70:C71)</f>
        <v>0</v>
      </c>
      <c r="D72" s="39">
        <f>SUM(D70:D71)</f>
        <v>135.44363000000001</v>
      </c>
      <c r="E72" s="39">
        <f>SUM(E70:E71)</f>
        <v>0</v>
      </c>
      <c r="F72" s="40">
        <f>SUM(C72:E72)</f>
        <v>135.44363000000001</v>
      </c>
    </row>
    <row r="73" spans="2:6" ht="15.75">
      <c r="B73" s="27"/>
      <c r="C73" s="28"/>
      <c r="D73" s="28"/>
      <c r="E73" s="28"/>
      <c r="F73" s="28"/>
    </row>
    <row r="74" spans="2:6">
      <c r="B74" s="75" t="s">
        <v>9</v>
      </c>
      <c r="C74" s="75"/>
      <c r="D74" s="75"/>
      <c r="E74" s="75"/>
      <c r="F74" s="75"/>
    </row>
    <row r="75" spans="2:6" ht="35.25" customHeight="1">
      <c r="B75" s="76" t="s">
        <v>72</v>
      </c>
      <c r="C75" s="76"/>
      <c r="D75" s="76"/>
      <c r="E75" s="76"/>
      <c r="F75" s="76"/>
    </row>
    <row r="76" spans="2:6" ht="47.25">
      <c r="B76" s="23" t="s">
        <v>74</v>
      </c>
      <c r="C76" s="4" t="s">
        <v>5</v>
      </c>
      <c r="D76" s="4" t="s">
        <v>6</v>
      </c>
      <c r="E76" s="4" t="s">
        <v>7</v>
      </c>
      <c r="F76" s="4" t="s">
        <v>10</v>
      </c>
    </row>
    <row r="77" spans="2:6" ht="15.75">
      <c r="B77" s="1" t="s">
        <v>34</v>
      </c>
      <c r="C77" s="21">
        <f>+'[1]Titolo2 SpeseIn C.Capit.Miss.'!$BT$61</f>
        <v>0</v>
      </c>
      <c r="D77" s="21">
        <f>+'[1]Titolo2 SpeseIn C.Capit.Miss.'!$BT$88</f>
        <v>0</v>
      </c>
      <c r="E77" s="21">
        <f>+'[1]Titolo2 SpeseIn C.Capit.Miss.'!$BT$138</f>
        <v>0</v>
      </c>
      <c r="F77" s="38">
        <f>SUM(C77:E77)</f>
        <v>0</v>
      </c>
    </row>
    <row r="78" spans="2:6" ht="16.5" thickBot="1">
      <c r="B78" s="1" t="s">
        <v>34</v>
      </c>
      <c r="C78" s="21">
        <f>+'[1]Titolo2 SpeseIn C.Capit.Miss.'!$BV$61</f>
        <v>0</v>
      </c>
      <c r="D78" s="21">
        <f>+'[1]Titolo2 SpeseIn C.Capit.Miss.'!$BV$88</f>
        <v>0</v>
      </c>
      <c r="E78" s="21">
        <f>+'[1]Titolo2 SpeseIn C.Capit.Miss.'!$BV$138</f>
        <v>0</v>
      </c>
      <c r="F78" s="38">
        <f>SUM(C78:E78)</f>
        <v>0</v>
      </c>
    </row>
    <row r="79" spans="2:6" ht="16.5" thickBot="1">
      <c r="B79" s="5" t="s">
        <v>8</v>
      </c>
      <c r="C79" s="39">
        <f>SUM(C77:C78)</f>
        <v>0</v>
      </c>
      <c r="D79" s="39">
        <f>SUM(D77:D78)</f>
        <v>0</v>
      </c>
      <c r="E79" s="39">
        <f>SUM(E77:E78)</f>
        <v>0</v>
      </c>
      <c r="F79" s="40">
        <f>SUM(C79:E79)</f>
        <v>0</v>
      </c>
    </row>
    <row r="80" spans="2:6" ht="15.75">
      <c r="B80" s="27"/>
      <c r="C80" s="28"/>
      <c r="D80" s="28"/>
      <c r="E80" s="28"/>
      <c r="F80" s="28"/>
    </row>
    <row r="81" spans="2:6">
      <c r="B81" s="75" t="s">
        <v>9</v>
      </c>
      <c r="C81" s="75"/>
      <c r="D81" s="75"/>
      <c r="E81" s="75"/>
      <c r="F81" s="75"/>
    </row>
    <row r="82" spans="2:6">
      <c r="B82" s="73" t="s">
        <v>56</v>
      </c>
      <c r="C82" s="73"/>
      <c r="D82" s="73"/>
      <c r="E82" s="73"/>
      <c r="F82" s="73"/>
    </row>
    <row r="83" spans="2:6" ht="47.25">
      <c r="B83" s="23" t="s">
        <v>74</v>
      </c>
      <c r="C83" s="4" t="s">
        <v>5</v>
      </c>
      <c r="D83" s="4" t="s">
        <v>6</v>
      </c>
      <c r="E83" s="4" t="s">
        <v>7</v>
      </c>
      <c r="F83" s="4" t="s">
        <v>10</v>
      </c>
    </row>
    <row r="84" spans="2:6" ht="15.75">
      <c r="B84" s="1" t="s">
        <v>34</v>
      </c>
      <c r="C84" s="21">
        <f>SUM(C70,C77)</f>
        <v>0</v>
      </c>
      <c r="D84" s="21">
        <f t="shared" ref="D84:E84" si="4">SUM(D70,D77)</f>
        <v>135.44363000000001</v>
      </c>
      <c r="E84" s="21">
        <f t="shared" si="4"/>
        <v>0</v>
      </c>
      <c r="F84" s="38">
        <f>SUM(C84:E84)</f>
        <v>135.44363000000001</v>
      </c>
    </row>
    <row r="85" spans="2:6" ht="16.5" thickBot="1">
      <c r="B85" s="1" t="s">
        <v>34</v>
      </c>
      <c r="C85" s="21">
        <f>+'[1]Titolo2 SpeseIn C.Capit.Miss.'!$CC$61</f>
        <v>0</v>
      </c>
      <c r="D85" s="21">
        <f>+'[1]Titolo2 SpeseIn C.Capit.Miss.'!$CC$61</f>
        <v>0</v>
      </c>
      <c r="E85" s="21">
        <f>+'[1]Titolo2 SpeseIn C.Capit.Miss.'!$CC$61</f>
        <v>0</v>
      </c>
      <c r="F85" s="38">
        <f>SUM(C85:E85)</f>
        <v>0</v>
      </c>
    </row>
    <row r="86" spans="2:6" ht="16.5" thickBot="1">
      <c r="B86" s="5" t="s">
        <v>8</v>
      </c>
      <c r="C86" s="39">
        <f>SUM(C84:C85)</f>
        <v>0</v>
      </c>
      <c r="D86" s="39">
        <f>SUM(D84:D85)</f>
        <v>135.44363000000001</v>
      </c>
      <c r="E86" s="39">
        <f>SUM(E84:E85)</f>
        <v>0</v>
      </c>
      <c r="F86" s="40">
        <f>SUM(C86:E86)</f>
        <v>135.44363000000001</v>
      </c>
    </row>
    <row r="87" spans="2:6">
      <c r="B87" s="22" t="s">
        <v>11</v>
      </c>
      <c r="C87" s="22"/>
      <c r="D87" s="22"/>
    </row>
    <row r="88" spans="2:6">
      <c r="B88" s="7" t="s">
        <v>59</v>
      </c>
      <c r="C88" s="22"/>
      <c r="D88" s="22"/>
    </row>
  </sheetData>
  <mergeCells count="27">
    <mergeCell ref="H3:L3"/>
    <mergeCell ref="B2:F2"/>
    <mergeCell ref="B26:F26"/>
    <mergeCell ref="B3:F3"/>
    <mergeCell ref="B4:F4"/>
    <mergeCell ref="B5:F5"/>
    <mergeCell ref="B11:F11"/>
    <mergeCell ref="B12:F12"/>
    <mergeCell ref="B18:F18"/>
    <mergeCell ref="B19:F19"/>
    <mergeCell ref="B25:F25"/>
    <mergeCell ref="B54:F54"/>
    <mergeCell ref="B32:F32"/>
    <mergeCell ref="B33:F33"/>
    <mergeCell ref="B39:F39"/>
    <mergeCell ref="B40:F40"/>
    <mergeCell ref="B46:F46"/>
    <mergeCell ref="B47:F47"/>
    <mergeCell ref="B53:F53"/>
    <mergeCell ref="B82:F82"/>
    <mergeCell ref="B60:F60"/>
    <mergeCell ref="B61:F61"/>
    <mergeCell ref="B67:F67"/>
    <mergeCell ref="B68:F68"/>
    <mergeCell ref="B74:F74"/>
    <mergeCell ref="B75:F75"/>
    <mergeCell ref="B81:F81"/>
  </mergeCells>
  <pageMargins left="0.70866141732283472" right="0.70866141732283472" top="0.74803149606299213" bottom="0.74803149606299213" header="0.31496062992125984" footer="0.31496062992125984"/>
  <pageSetup paperSize="8" scale="84" fitToHeight="0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66"/>
  <sheetViews>
    <sheetView zoomScaleNormal="100" workbookViewId="0">
      <selection activeCell="B2" sqref="B2:F2"/>
    </sheetView>
  </sheetViews>
  <sheetFormatPr defaultColWidth="8.85546875" defaultRowHeight="15"/>
  <cols>
    <col min="1" max="1" width="8.85546875" style="9"/>
    <col min="2" max="2" width="50.7109375" style="9" customWidth="1"/>
    <col min="3" max="4" width="26.7109375" style="9" customWidth="1"/>
    <col min="5" max="5" width="20.7109375" style="9" customWidth="1"/>
    <col min="6" max="6" width="30.7109375" style="9" customWidth="1"/>
    <col min="7" max="7" width="16.140625" style="9" customWidth="1"/>
    <col min="8" max="8" width="13.140625" style="9" customWidth="1"/>
    <col min="9" max="9" width="10.5703125" style="9" customWidth="1"/>
    <col min="10" max="10" width="12.28515625" style="9" customWidth="1"/>
    <col min="11" max="16384" width="8.85546875" style="9"/>
  </cols>
  <sheetData>
    <row r="2" spans="2:7" ht="36" customHeight="1">
      <c r="B2" s="79" t="s">
        <v>90</v>
      </c>
      <c r="C2" s="79"/>
      <c r="D2" s="79"/>
      <c r="E2" s="79"/>
      <c r="F2" s="79"/>
    </row>
    <row r="3" spans="2:7">
      <c r="B3" s="64"/>
      <c r="C3" s="65"/>
      <c r="D3" s="65"/>
      <c r="E3" s="65"/>
      <c r="F3" s="65"/>
      <c r="G3" s="78" t="s">
        <v>9</v>
      </c>
    </row>
    <row r="4" spans="2:7">
      <c r="B4" s="63"/>
      <c r="C4" s="63"/>
      <c r="D4" s="63"/>
      <c r="E4" s="63"/>
      <c r="F4" s="63"/>
    </row>
    <row r="5" spans="2:7" ht="15" customHeight="1">
      <c r="B5" s="62" t="s">
        <v>14</v>
      </c>
      <c r="C5" s="62"/>
      <c r="D5" s="62"/>
      <c r="E5" s="62"/>
      <c r="F5" s="62"/>
    </row>
    <row r="6" spans="2:7" ht="42.6" customHeight="1" thickBot="1">
      <c r="B6" s="42" t="s">
        <v>36</v>
      </c>
      <c r="C6" s="12" t="s">
        <v>5</v>
      </c>
      <c r="D6" s="12" t="s">
        <v>6</v>
      </c>
      <c r="E6" s="12" t="s">
        <v>7</v>
      </c>
      <c r="F6" s="12" t="s">
        <v>10</v>
      </c>
    </row>
    <row r="7" spans="2:7" ht="16.5" thickBot="1">
      <c r="B7" s="13" t="s">
        <v>8</v>
      </c>
      <c r="C7" s="14">
        <f>'Tab. I.3.1A -Provincie-Miss. 10'!C13+'Tab. I.3.3A-Pro.S.Corr.-Miss.12'!C9+'Tab. I.3.5A-Pro.Cor.-AltriInt.'!C9</f>
        <v>986629.52781316987</v>
      </c>
      <c r="D7" s="14">
        <f>'Tab. I.3.1A -Provincie-Miss. 10'!D13+'Tab. I.3.3A-Pro.S.Corr.-Miss.12'!D9+'Tab. I.3.5A-Pro.Cor.-AltriInt.'!D9</f>
        <v>337530.96773000003</v>
      </c>
      <c r="E7" s="14">
        <f>'Tab. I.3.1A -Provincie-Miss. 10'!E13+'Tab. I.3.3A-Pro.S.Corr.-Miss.12'!E9+'Tab. I.3.5A-Pro.Cor.-AltriInt.'!E9</f>
        <v>362642.88179000001</v>
      </c>
      <c r="F7" s="46">
        <f>SUM(C7:E7)</f>
        <v>1686803.3773331698</v>
      </c>
    </row>
    <row r="8" spans="2:7">
      <c r="C8" s="54">
        <f>C7/1000</f>
        <v>986.62952781316983</v>
      </c>
      <c r="D8" s="54">
        <f t="shared" ref="D8:F8" si="0">D7/1000</f>
        <v>337.53096773000004</v>
      </c>
      <c r="E8" s="54">
        <f t="shared" si="0"/>
        <v>362.64288178999999</v>
      </c>
      <c r="F8" s="54">
        <f t="shared" si="0"/>
        <v>1686.8033773331697</v>
      </c>
    </row>
    <row r="9" spans="2:7">
      <c r="B9" s="63"/>
      <c r="C9" s="63"/>
      <c r="D9" s="63"/>
      <c r="E9" s="63"/>
      <c r="F9" s="63"/>
    </row>
    <row r="10" spans="2:7">
      <c r="B10" s="62" t="s">
        <v>15</v>
      </c>
      <c r="C10" s="62"/>
      <c r="D10" s="62"/>
      <c r="E10" s="62"/>
      <c r="F10" s="62"/>
    </row>
    <row r="11" spans="2:7" ht="52.9" customHeight="1" thickBot="1">
      <c r="B11" s="42" t="s">
        <v>36</v>
      </c>
      <c r="C11" s="12" t="s">
        <v>5</v>
      </c>
      <c r="D11" s="12" t="s">
        <v>6</v>
      </c>
      <c r="E11" s="12" t="s">
        <v>7</v>
      </c>
      <c r="F11" s="12" t="s">
        <v>10</v>
      </c>
    </row>
    <row r="12" spans="2:7" ht="16.5" thickBot="1">
      <c r="B12" s="13" t="s">
        <v>8</v>
      </c>
      <c r="C12" s="14">
        <f>'Tab. I.3.1A -Provincie-Miss. 10'!C23+'Tab. I.3.3A-Pro.S.Corr.-Miss.12'!C16+'Tab. I.3.5A-Pro.Cor.-AltriInt.'!C16</f>
        <v>588303.9432000001</v>
      </c>
      <c r="D12" s="14">
        <f>'Tab. I.3.1A -Provincie-Miss. 10'!D23+'Tab. I.3.3A-Pro.S.Corr.-Miss.12'!D16+'Tab. I.3.5A-Pro.Cor.-AltriInt.'!D16</f>
        <v>13179.78959</v>
      </c>
      <c r="E12" s="14">
        <f>'Tab. I.3.1A -Provincie-Miss. 10'!E23+'Tab. I.3.3A-Pro.S.Corr.-Miss.12'!E16+'Tab. I.3.5A-Pro.Cor.-AltriInt.'!E16</f>
        <v>12419.107440000003</v>
      </c>
      <c r="F12" s="46">
        <f>SUM(C12:E12)</f>
        <v>613902.84023000009</v>
      </c>
    </row>
    <row r="13" spans="2:7">
      <c r="C13" s="54">
        <f>C12/1000</f>
        <v>588.30394320000005</v>
      </c>
      <c r="D13" s="54">
        <f t="shared" ref="D13:F13" si="1">D12/1000</f>
        <v>13.17978959</v>
      </c>
      <c r="E13" s="54">
        <f t="shared" si="1"/>
        <v>12.419107440000003</v>
      </c>
      <c r="F13" s="54">
        <f t="shared" si="1"/>
        <v>613.90284023000004</v>
      </c>
    </row>
    <row r="14" spans="2:7">
      <c r="B14" s="63" t="s">
        <v>9</v>
      </c>
      <c r="C14" s="63"/>
      <c r="D14" s="63"/>
      <c r="E14" s="63"/>
      <c r="F14" s="63"/>
    </row>
    <row r="15" spans="2:7">
      <c r="B15" s="62" t="s">
        <v>16</v>
      </c>
      <c r="C15" s="62"/>
      <c r="D15" s="62"/>
      <c r="E15" s="62"/>
      <c r="F15" s="62"/>
    </row>
    <row r="16" spans="2:7" ht="48" customHeight="1" thickBot="1">
      <c r="B16" s="42" t="s">
        <v>36</v>
      </c>
      <c r="C16" s="12" t="s">
        <v>5</v>
      </c>
      <c r="D16" s="12" t="s">
        <v>6</v>
      </c>
      <c r="E16" s="12" t="s">
        <v>7</v>
      </c>
      <c r="F16" s="12" t="s">
        <v>10</v>
      </c>
    </row>
    <row r="17" spans="2:7" ht="16.5" thickBot="1">
      <c r="B17" s="13" t="s">
        <v>8</v>
      </c>
      <c r="C17" s="14">
        <f>SUM(C7,C12)</f>
        <v>1574933.47101317</v>
      </c>
      <c r="D17" s="14">
        <f t="shared" ref="D17:E17" si="2">SUM(D7,D12)</f>
        <v>350710.75732000003</v>
      </c>
      <c r="E17" s="14">
        <f t="shared" si="2"/>
        <v>375061.98923000001</v>
      </c>
      <c r="F17" s="46">
        <f>SUM(C17:E17)</f>
        <v>2300706.21756317</v>
      </c>
      <c r="G17" s="47" t="s">
        <v>9</v>
      </c>
    </row>
    <row r="18" spans="2:7">
      <c r="B18" s="55"/>
      <c r="C18" s="56">
        <f>C17/1000</f>
        <v>1574.93347101317</v>
      </c>
      <c r="D18" s="56">
        <f t="shared" ref="D18:F18" si="3">D17/1000</f>
        <v>350.71075732000003</v>
      </c>
      <c r="E18" s="56">
        <f t="shared" si="3"/>
        <v>375.06198922999999</v>
      </c>
      <c r="F18" s="56">
        <f t="shared" si="3"/>
        <v>2300.70621756317</v>
      </c>
    </row>
    <row r="19" spans="2:7">
      <c r="B19" s="63"/>
      <c r="C19" s="63"/>
      <c r="D19" s="63"/>
      <c r="E19" s="63"/>
      <c r="F19" s="63"/>
    </row>
    <row r="20" spans="2:7">
      <c r="B20" s="62" t="s">
        <v>12</v>
      </c>
      <c r="C20" s="62"/>
      <c r="D20" s="62"/>
      <c r="E20" s="62"/>
      <c r="F20" s="62"/>
    </row>
    <row r="21" spans="2:7" ht="32.25" thickBot="1">
      <c r="B21" s="42" t="s">
        <v>36</v>
      </c>
      <c r="C21" s="12" t="s">
        <v>5</v>
      </c>
      <c r="D21" s="12" t="s">
        <v>6</v>
      </c>
      <c r="E21" s="12" t="s">
        <v>7</v>
      </c>
      <c r="F21" s="12" t="s">
        <v>10</v>
      </c>
    </row>
    <row r="22" spans="2:7" ht="16.5" thickBot="1">
      <c r="B22" s="13" t="s">
        <v>8</v>
      </c>
      <c r="C22" s="14">
        <f>'Tab. I.3.1A -Provincie-Miss. 10'!C43+'Tab. I.3.3A-Pro.S.Corr.-Miss.12'!C30+'Tab. I.3.5A-Pro.Cor.-AltriInt.'!C30</f>
        <v>732657.29923999996</v>
      </c>
      <c r="D22" s="14">
        <f>'Tab. I.3.1A -Provincie-Miss. 10'!D43+'Tab. I.3.3A-Pro.S.Corr.-Miss.12'!D30+'Tab. I.3.5A-Pro.Cor.-AltriInt.'!D30</f>
        <v>285334.92683000001</v>
      </c>
      <c r="E22" s="14">
        <f>'Tab. I.3.1A -Provincie-Miss. 10'!E43+'Tab. I.3.3A-Pro.S.Corr.-Miss.12'!E30+'Tab. I.3.5A-Pro.Cor.-AltriInt.'!E30</f>
        <v>265205.00539000001</v>
      </c>
      <c r="F22" s="46">
        <f>SUM(C22:E22)</f>
        <v>1283197.2314599999</v>
      </c>
    </row>
    <row r="23" spans="2:7">
      <c r="C23" s="54">
        <f>C22/1000</f>
        <v>732.65729923999993</v>
      </c>
      <c r="D23" s="54">
        <f t="shared" ref="D23:F23" si="4">D22/1000</f>
        <v>285.33492683000003</v>
      </c>
      <c r="E23" s="54">
        <f t="shared" si="4"/>
        <v>265.20500539</v>
      </c>
      <c r="F23" s="54">
        <f t="shared" si="4"/>
        <v>1283.19723146</v>
      </c>
    </row>
    <row r="24" spans="2:7">
      <c r="B24" s="63"/>
      <c r="C24" s="63"/>
      <c r="D24" s="63"/>
      <c r="E24" s="63"/>
      <c r="F24" s="63"/>
    </row>
    <row r="25" spans="2:7">
      <c r="B25" s="15" t="s">
        <v>22</v>
      </c>
      <c r="C25" s="15"/>
      <c r="D25" s="15"/>
      <c r="E25" s="15"/>
      <c r="F25" s="15"/>
    </row>
    <row r="26" spans="2:7" ht="32.25" thickBot="1">
      <c r="B26" s="42" t="s">
        <v>36</v>
      </c>
      <c r="C26" s="12" t="s">
        <v>5</v>
      </c>
      <c r="D26" s="12" t="s">
        <v>6</v>
      </c>
      <c r="E26" s="12" t="s">
        <v>7</v>
      </c>
      <c r="F26" s="12" t="s">
        <v>10</v>
      </c>
    </row>
    <row r="27" spans="2:7" ht="16.5" thickBot="1">
      <c r="B27" s="13" t="s">
        <v>8</v>
      </c>
      <c r="C27" s="14">
        <f>'Tab. I.3.1A -Provincie-Miss. 10'!C53+'Tab. I.3.3A-Pro.S.Corr.-Miss.12'!C37+'Tab. I.3.5A-Pro.Cor.-AltriInt.'!C37</f>
        <v>558212.24415000004</v>
      </c>
      <c r="D27" s="14">
        <f>'Tab. I.3.1A -Provincie-Miss. 10'!D53+'Tab. I.3.3A-Pro.S.Corr.-Miss.12'!D37+'Tab. I.3.5A-Pro.Cor.-AltriInt.'!D37</f>
        <v>7023.2854200000002</v>
      </c>
      <c r="E27" s="14">
        <f>'Tab. I.3.1A -Provincie-Miss. 10'!E53+'Tab. I.3.3A-Pro.S.Corr.-Miss.12'!E37+'Tab. I.3.5A-Pro.Cor.-AltriInt.'!E37</f>
        <v>8934.9078000000009</v>
      </c>
      <c r="F27" s="46">
        <f>SUM(C27:E27)</f>
        <v>574170.43737000006</v>
      </c>
    </row>
    <row r="28" spans="2:7">
      <c r="C28" s="54">
        <f>C27/1000</f>
        <v>558.21224415000006</v>
      </c>
      <c r="D28" s="54">
        <f t="shared" ref="D28:F28" si="5">D27/1000</f>
        <v>7.0232854200000006</v>
      </c>
      <c r="E28" s="54">
        <f t="shared" si="5"/>
        <v>8.9349078000000013</v>
      </c>
      <c r="F28" s="54">
        <f t="shared" si="5"/>
        <v>574.17043737000006</v>
      </c>
    </row>
    <row r="29" spans="2:7">
      <c r="B29" s="63"/>
      <c r="C29" s="63"/>
      <c r="D29" s="63"/>
      <c r="E29" s="63"/>
      <c r="F29" s="63"/>
    </row>
    <row r="30" spans="2:7">
      <c r="B30" s="62" t="s">
        <v>17</v>
      </c>
      <c r="C30" s="62"/>
      <c r="D30" s="62"/>
      <c r="E30" s="62"/>
      <c r="F30" s="62"/>
    </row>
    <row r="31" spans="2:7" ht="32.25" thickBot="1">
      <c r="B31" s="42" t="s">
        <v>36</v>
      </c>
      <c r="C31" s="12" t="s">
        <v>5</v>
      </c>
      <c r="D31" s="12" t="s">
        <v>6</v>
      </c>
      <c r="E31" s="12" t="s">
        <v>7</v>
      </c>
      <c r="F31" s="12" t="s">
        <v>10</v>
      </c>
    </row>
    <row r="32" spans="2:7" ht="16.5" thickBot="1">
      <c r="B32" s="13" t="s">
        <v>8</v>
      </c>
      <c r="C32" s="14">
        <f>SUM(C22,C27)</f>
        <v>1290869.54339</v>
      </c>
      <c r="D32" s="14">
        <f t="shared" ref="D32:E32" si="6">SUM(D22,D27)</f>
        <v>292358.21224999998</v>
      </c>
      <c r="E32" s="14">
        <f t="shared" si="6"/>
        <v>274139.91318999999</v>
      </c>
      <c r="F32" s="46">
        <f>SUM(C32:E32)</f>
        <v>1857367.6688300001</v>
      </c>
      <c r="G32" s="47" t="s">
        <v>9</v>
      </c>
    </row>
    <row r="33" spans="2:7">
      <c r="B33" s="55"/>
      <c r="C33" s="56">
        <f>C32/1000</f>
        <v>1290.86954339</v>
      </c>
      <c r="D33" s="56">
        <f t="shared" ref="D33:F33" si="7">D32/1000</f>
        <v>292.35821225000001</v>
      </c>
      <c r="E33" s="56">
        <f t="shared" si="7"/>
        <v>274.13991319000002</v>
      </c>
      <c r="F33" s="56">
        <f t="shared" si="7"/>
        <v>1857.3676688300002</v>
      </c>
    </row>
    <row r="34" spans="2:7">
      <c r="B34" s="63" t="s">
        <v>9</v>
      </c>
      <c r="C34" s="63"/>
      <c r="D34" s="63"/>
      <c r="E34" s="63"/>
      <c r="F34" s="63"/>
    </row>
    <row r="35" spans="2:7">
      <c r="B35" s="62" t="s">
        <v>18</v>
      </c>
      <c r="C35" s="62"/>
      <c r="D35" s="62"/>
      <c r="E35" s="62"/>
      <c r="F35" s="62"/>
    </row>
    <row r="36" spans="2:7" ht="32.25" thickBot="1">
      <c r="B36" s="42" t="s">
        <v>36</v>
      </c>
      <c r="C36" s="12" t="s">
        <v>5</v>
      </c>
      <c r="D36" s="12" t="s">
        <v>6</v>
      </c>
      <c r="E36" s="12" t="s">
        <v>7</v>
      </c>
      <c r="F36" s="12" t="s">
        <v>10</v>
      </c>
    </row>
    <row r="37" spans="2:7" ht="16.5" thickBot="1">
      <c r="B37" s="13" t="s">
        <v>8</v>
      </c>
      <c r="C37" s="14">
        <f>'Tab. I.3.1A -Provincie-Miss. 10'!C73+'Tab. I.3.3A-Pro.S.Corr.-Miss.12'!C51+'Tab. I.3.5A-Pro.Cor.-AltriInt.'!C51</f>
        <v>191994.11942</v>
      </c>
      <c r="D37" s="14">
        <f>'Tab. I.3.1A -Provincie-Miss. 10'!D73+'Tab. I.3.3A-Pro.S.Corr.-Miss.12'!D51+'Tab. I.3.5A-Pro.Cor.-AltriInt.'!D51</f>
        <v>62099.169249999999</v>
      </c>
      <c r="E37" s="14">
        <f>'Tab. I.3.1A -Provincie-Miss. 10'!E73+'Tab. I.3.3A-Pro.S.Corr.-Miss.12'!E51+'Tab. I.3.5A-Pro.Cor.-AltriInt.'!E51</f>
        <v>84475.114900000015</v>
      </c>
      <c r="F37" s="46">
        <f>SUM(C37:E37)</f>
        <v>338568.40357000002</v>
      </c>
    </row>
    <row r="38" spans="2:7">
      <c r="C38" s="54">
        <f>C37/1000</f>
        <v>191.99411942</v>
      </c>
      <c r="D38" s="54">
        <f t="shared" ref="D38:F38" si="8">D37/1000</f>
        <v>62.099169249999996</v>
      </c>
      <c r="E38" s="54">
        <f t="shared" si="8"/>
        <v>84.475114900000008</v>
      </c>
      <c r="F38" s="54">
        <f t="shared" si="8"/>
        <v>338.56840357000004</v>
      </c>
    </row>
    <row r="39" spans="2:7">
      <c r="B39" s="63"/>
      <c r="C39" s="63"/>
      <c r="D39" s="63"/>
      <c r="E39" s="63"/>
      <c r="F39" s="63"/>
    </row>
    <row r="40" spans="2:7">
      <c r="B40" s="17" t="s">
        <v>19</v>
      </c>
      <c r="C40" s="17"/>
      <c r="D40" s="17"/>
      <c r="E40" s="17"/>
      <c r="F40" s="17"/>
    </row>
    <row r="41" spans="2:7" ht="32.25" thickBot="1">
      <c r="B41" s="42" t="s">
        <v>36</v>
      </c>
      <c r="C41" s="12" t="s">
        <v>5</v>
      </c>
      <c r="D41" s="12" t="s">
        <v>6</v>
      </c>
      <c r="E41" s="12" t="s">
        <v>7</v>
      </c>
      <c r="F41" s="12" t="s">
        <v>10</v>
      </c>
    </row>
    <row r="42" spans="2:7" ht="16.5" thickBot="1">
      <c r="B42" s="13" t="s">
        <v>8</v>
      </c>
      <c r="C42" s="14">
        <f>'Tab. I.3.1A -Provincie-Miss. 10'!C83+'Tab. I.3.3A-Pro.S.Corr.-Miss.12'!C58+'Tab. I.3.5A-Pro.Cor.-AltriInt.'!C58</f>
        <v>29041.722959999999</v>
      </c>
      <c r="D42" s="14">
        <f>'Tab. I.3.1A -Provincie-Miss. 10'!D83+'Tab. I.3.3A-Pro.S.Corr.-Miss.12'!D58+'Tab. I.3.5A-Pro.Cor.-AltriInt.'!D58</f>
        <v>6617.3663900000001</v>
      </c>
      <c r="E42" s="14">
        <f>'Tab. I.3.1A -Provincie-Miss. 10'!E83+'Tab. I.3.3A-Pro.S.Corr.-Miss.12'!E58+'Tab. I.3.5A-Pro.Cor.-AltriInt.'!E58</f>
        <v>3618.0291699999998</v>
      </c>
      <c r="F42" s="46">
        <f>SUM(C42:E42)</f>
        <v>39277.118520000004</v>
      </c>
    </row>
    <row r="43" spans="2:7">
      <c r="C43" s="54">
        <f>C42/1000</f>
        <v>29.041722959999998</v>
      </c>
      <c r="D43" s="54">
        <f t="shared" ref="D43:F43" si="9">D42/1000</f>
        <v>6.6173663899999999</v>
      </c>
      <c r="E43" s="54">
        <f t="shared" si="9"/>
        <v>3.6180291699999998</v>
      </c>
      <c r="F43" s="54">
        <f t="shared" si="9"/>
        <v>39.277118520000002</v>
      </c>
    </row>
    <row r="44" spans="2:7">
      <c r="B44" s="63"/>
      <c r="C44" s="63"/>
      <c r="D44" s="63"/>
      <c r="E44" s="63"/>
      <c r="F44" s="63"/>
    </row>
    <row r="45" spans="2:7">
      <c r="B45" s="62" t="s">
        <v>20</v>
      </c>
      <c r="C45" s="62"/>
      <c r="D45" s="62"/>
      <c r="E45" s="62"/>
      <c r="F45" s="62"/>
    </row>
    <row r="46" spans="2:7" ht="32.25" thickBot="1">
      <c r="B46" s="42" t="s">
        <v>36</v>
      </c>
      <c r="C46" s="12" t="s">
        <v>5</v>
      </c>
      <c r="D46" s="12" t="s">
        <v>6</v>
      </c>
      <c r="E46" s="12" t="s">
        <v>7</v>
      </c>
      <c r="F46" s="12" t="s">
        <v>10</v>
      </c>
    </row>
    <row r="47" spans="2:7" ht="16.5" thickBot="1">
      <c r="B47" s="13" t="s">
        <v>8</v>
      </c>
      <c r="C47" s="14">
        <f>SUM(C37,C42)</f>
        <v>221035.84237999999</v>
      </c>
      <c r="D47" s="14">
        <f t="shared" ref="D47:E47" si="10">SUM(D37,D42)</f>
        <v>68716.535640000002</v>
      </c>
      <c r="E47" s="14">
        <f t="shared" si="10"/>
        <v>88093.144070000009</v>
      </c>
      <c r="F47" s="46">
        <f>SUM(C47:E47)</f>
        <v>377845.52208999998</v>
      </c>
      <c r="G47" s="47" t="s">
        <v>9</v>
      </c>
    </row>
    <row r="48" spans="2:7">
      <c r="B48" s="55"/>
      <c r="C48" s="56">
        <f>C47/1000</f>
        <v>221.03584237999999</v>
      </c>
      <c r="D48" s="56">
        <f t="shared" ref="D48:F48" si="11">D47/1000</f>
        <v>68.716535640000004</v>
      </c>
      <c r="E48" s="56">
        <f t="shared" si="11"/>
        <v>88.093144070000008</v>
      </c>
      <c r="F48" s="56">
        <f t="shared" si="11"/>
        <v>377.84552208999997</v>
      </c>
    </row>
    <row r="49" spans="2:10">
      <c r="B49" s="63"/>
      <c r="C49" s="63"/>
      <c r="D49" s="63"/>
      <c r="E49" s="63"/>
      <c r="F49" s="63"/>
    </row>
    <row r="50" spans="2:10">
      <c r="B50" s="62" t="s">
        <v>13</v>
      </c>
      <c r="C50" s="62"/>
      <c r="D50" s="62"/>
      <c r="E50" s="62"/>
      <c r="F50" s="62"/>
    </row>
    <row r="51" spans="2:10" ht="32.25" thickBot="1">
      <c r="B51" s="42" t="s">
        <v>36</v>
      </c>
      <c r="C51" s="12" t="s">
        <v>5</v>
      </c>
      <c r="D51" s="12" t="s">
        <v>6</v>
      </c>
      <c r="E51" s="12" t="s">
        <v>7</v>
      </c>
      <c r="F51" s="12" t="s">
        <v>10</v>
      </c>
    </row>
    <row r="52" spans="2:10" ht="16.5" thickBot="1">
      <c r="B52" s="13" t="s">
        <v>8</v>
      </c>
      <c r="C52" s="14">
        <f>SUM(C22,C37)</f>
        <v>924651.41865999997</v>
      </c>
      <c r="D52" s="14">
        <f t="shared" ref="D52:F52" si="12">SUM(D22,D37)</f>
        <v>347434.09607999999</v>
      </c>
      <c r="E52" s="14">
        <f t="shared" si="12"/>
        <v>349680.12028999999</v>
      </c>
      <c r="F52" s="14">
        <f t="shared" si="12"/>
        <v>1621765.63503</v>
      </c>
      <c r="G52" s="47" t="s">
        <v>9</v>
      </c>
    </row>
    <row r="53" spans="2:10">
      <c r="C53" s="54">
        <f>C52/1000</f>
        <v>924.65141865999999</v>
      </c>
      <c r="D53" s="54">
        <f t="shared" ref="D53:F53" si="13">D52/1000</f>
        <v>347.43409607999996</v>
      </c>
      <c r="E53" s="54">
        <f t="shared" si="13"/>
        <v>349.68012028999999</v>
      </c>
      <c r="F53" s="54">
        <f t="shared" si="13"/>
        <v>1621.7656350300001</v>
      </c>
    </row>
    <row r="54" spans="2:10">
      <c r="C54" s="47" t="s">
        <v>9</v>
      </c>
      <c r="D54" s="47" t="s">
        <v>9</v>
      </c>
      <c r="E54" s="47" t="s">
        <v>9</v>
      </c>
      <c r="F54" s="47" t="s">
        <v>9</v>
      </c>
    </row>
    <row r="55" spans="2:10">
      <c r="B55" s="17" t="s">
        <v>23</v>
      </c>
      <c r="C55" s="17"/>
      <c r="D55" s="17"/>
      <c r="E55" s="17"/>
      <c r="F55" s="17"/>
    </row>
    <row r="56" spans="2:10" ht="32.25" thickBot="1">
      <c r="B56" s="42" t="s">
        <v>36</v>
      </c>
      <c r="C56" s="60" t="s">
        <v>5</v>
      </c>
      <c r="D56" s="60" t="s">
        <v>6</v>
      </c>
      <c r="E56" s="60" t="s">
        <v>7</v>
      </c>
      <c r="F56" s="12" t="s">
        <v>10</v>
      </c>
    </row>
    <row r="57" spans="2:10" ht="16.5" thickBot="1">
      <c r="B57" s="58" t="s">
        <v>8</v>
      </c>
      <c r="C57" s="61">
        <f>SUM(C27,C42)</f>
        <v>587253.96711000009</v>
      </c>
      <c r="D57" s="61">
        <f t="shared" ref="D57:E57" si="14">SUM(D27,D42)</f>
        <v>13640.651809999999</v>
      </c>
      <c r="E57" s="61">
        <f t="shared" si="14"/>
        <v>12552.936970000001</v>
      </c>
      <c r="F57" s="59">
        <f>SUM(F42,F27)</f>
        <v>613447.55589000008</v>
      </c>
      <c r="G57" s="47" t="s">
        <v>9</v>
      </c>
      <c r="H57" s="47" t="s">
        <v>9</v>
      </c>
      <c r="I57" s="47" t="s">
        <v>9</v>
      </c>
      <c r="J57" s="47" t="s">
        <v>9</v>
      </c>
    </row>
    <row r="58" spans="2:10">
      <c r="C58" s="54">
        <f>C57/1000</f>
        <v>587.25396711000008</v>
      </c>
      <c r="D58" s="54">
        <f t="shared" ref="D58:F58" si="15">D57/1000</f>
        <v>13.64065181</v>
      </c>
      <c r="E58" s="54">
        <f t="shared" si="15"/>
        <v>12.552936970000001</v>
      </c>
      <c r="F58" s="54">
        <f t="shared" si="15"/>
        <v>613.4475558900001</v>
      </c>
    </row>
    <row r="59" spans="2:10">
      <c r="C59" s="54" t="s">
        <v>9</v>
      </c>
      <c r="D59" s="54" t="s">
        <v>9</v>
      </c>
      <c r="E59" s="54" t="s">
        <v>9</v>
      </c>
      <c r="F59" s="54" t="s">
        <v>9</v>
      </c>
    </row>
    <row r="60" spans="2:10">
      <c r="B60" s="62" t="s">
        <v>21</v>
      </c>
      <c r="C60" s="62"/>
      <c r="D60" s="62"/>
      <c r="E60" s="62"/>
      <c r="F60" s="62"/>
    </row>
    <row r="61" spans="2:10" ht="32.25" thickBot="1">
      <c r="B61" s="42" t="s">
        <v>36</v>
      </c>
      <c r="C61" s="12" t="s">
        <v>5</v>
      </c>
      <c r="D61" s="12" t="s">
        <v>6</v>
      </c>
      <c r="E61" s="12" t="s">
        <v>7</v>
      </c>
      <c r="F61" s="12" t="s">
        <v>10</v>
      </c>
    </row>
    <row r="62" spans="2:10" ht="16.5" thickBot="1">
      <c r="B62" s="13" t="s">
        <v>8</v>
      </c>
      <c r="C62" s="14">
        <f>SUM(C52,C57)</f>
        <v>1511905.3857700001</v>
      </c>
      <c r="D62" s="14">
        <f t="shared" ref="D62:E62" si="16">SUM(D52,D57)</f>
        <v>361074.74789</v>
      </c>
      <c r="E62" s="14">
        <f t="shared" si="16"/>
        <v>362233.05725999997</v>
      </c>
      <c r="F62" s="46">
        <f>SUM(F47,F32)</f>
        <v>2235213.19092</v>
      </c>
      <c r="G62" s="47" t="s">
        <v>9</v>
      </c>
    </row>
    <row r="63" spans="2:10" ht="24">
      <c r="B63" s="52" t="s">
        <v>11</v>
      </c>
      <c r="C63" s="53">
        <f>C62/1000</f>
        <v>1511.9053857700001</v>
      </c>
      <c r="D63" s="53">
        <f t="shared" ref="D63:F63" si="17">D62/1000</f>
        <v>361.07474789000003</v>
      </c>
      <c r="E63" s="53">
        <f t="shared" si="17"/>
        <v>362.23305725999995</v>
      </c>
      <c r="F63" s="53">
        <f t="shared" si="17"/>
        <v>2235.2131909199998</v>
      </c>
    </row>
    <row r="64" spans="2:10">
      <c r="B64" s="7" t="s">
        <v>59</v>
      </c>
      <c r="C64" s="18"/>
      <c r="D64" s="18"/>
      <c r="E64" s="47" t="s">
        <v>9</v>
      </c>
      <c r="F64" s="47" t="s">
        <v>9</v>
      </c>
    </row>
    <row r="65" spans="3:6">
      <c r="C65" s="47" t="s">
        <v>9</v>
      </c>
      <c r="D65" s="47" t="s">
        <v>9</v>
      </c>
      <c r="E65" s="47" t="s">
        <v>9</v>
      </c>
      <c r="F65" s="47" t="s">
        <v>9</v>
      </c>
    </row>
    <row r="66" spans="3:6">
      <c r="C66" s="47"/>
      <c r="D66" s="47"/>
      <c r="E66" s="47"/>
      <c r="F66" s="47"/>
    </row>
  </sheetData>
  <mergeCells count="21">
    <mergeCell ref="B2:F2"/>
    <mergeCell ref="B3:F3"/>
    <mergeCell ref="B4:F4"/>
    <mergeCell ref="B5:F5"/>
    <mergeCell ref="B9:F9"/>
    <mergeCell ref="B10:F10"/>
    <mergeCell ref="B30:F30"/>
    <mergeCell ref="B34:F34"/>
    <mergeCell ref="B35:F35"/>
    <mergeCell ref="B39:F39"/>
    <mergeCell ref="B14:F14"/>
    <mergeCell ref="B15:F15"/>
    <mergeCell ref="B19:F19"/>
    <mergeCell ref="B20:F20"/>
    <mergeCell ref="B24:F24"/>
    <mergeCell ref="B29:F29"/>
    <mergeCell ref="B60:F60"/>
    <mergeCell ref="B45:F45"/>
    <mergeCell ref="B49:F49"/>
    <mergeCell ref="B50:F50"/>
    <mergeCell ref="B44:F44"/>
  </mergeCells>
  <printOptions horizontalCentered="1"/>
  <pageMargins left="0.11811023622047245" right="0.11811023622047245" top="0.74803149606299213" bottom="0.74803149606299213" header="0.31496062992125984" footer="0.31496062992125984"/>
  <pageSetup paperSize="8" scale="80" fitToHeight="0" orientation="portrait" r:id="rId1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G66"/>
  <sheetViews>
    <sheetView zoomScaleNormal="100" workbookViewId="0">
      <selection activeCell="B3" sqref="B3:F3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30.7109375" style="3" customWidth="1"/>
    <col min="7" max="7" width="14.42578125" style="3" customWidth="1"/>
    <col min="8" max="8" width="14.140625" style="3" customWidth="1"/>
    <col min="9" max="16384" width="8.85546875" style="3"/>
  </cols>
  <sheetData>
    <row r="2" spans="2:6" ht="30.75" customHeight="1">
      <c r="B2" s="80" t="s">
        <v>97</v>
      </c>
      <c r="C2" s="80"/>
      <c r="D2" s="80"/>
      <c r="E2" s="80"/>
      <c r="F2" s="80"/>
    </row>
    <row r="3" spans="2:6">
      <c r="B3" s="66"/>
      <c r="C3" s="66"/>
      <c r="D3" s="66"/>
      <c r="E3" s="66"/>
      <c r="F3" s="66"/>
    </row>
    <row r="4" spans="2:6">
      <c r="B4" s="67"/>
      <c r="C4" s="67"/>
      <c r="D4" s="67"/>
      <c r="E4" s="67"/>
      <c r="F4" s="67"/>
    </row>
    <row r="5" spans="2:6">
      <c r="B5" s="68" t="s">
        <v>62</v>
      </c>
      <c r="C5" s="69"/>
      <c r="D5" s="69"/>
      <c r="E5" s="69"/>
      <c r="F5" s="69"/>
    </row>
    <row r="6" spans="2:6" ht="49.9" customHeight="1" thickBot="1">
      <c r="B6" s="23" t="s">
        <v>37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5" t="s">
        <v>8</v>
      </c>
      <c r="C7" s="14">
        <f>+'Tab. I.3.2A-Pro.C.Cap.-Miss. 10'!C13+'Tab.I.3.4A-Pro.C.Cap.-Miss.12'!C9</f>
        <v>693711.66510999994</v>
      </c>
      <c r="D7" s="14">
        <f>'Tab. I.3.2A-Pro.C.Cap.-Miss. 10'!D13+'Tab.I.3.4A-Pro.C.Cap.-Miss.12'!D9+'Tab.I.3.6A-Pro.C.Cap.-AltriInt.'!D9</f>
        <v>152244.2219</v>
      </c>
      <c r="E7" s="14">
        <f>'Tab. I.3.2A-Pro.C.Cap.-Miss. 10'!E13+'Tab.I.3.4A-Pro.C.Cap.-Miss.12'!E9+'Tab.I.3.6A-Pro.C.Cap.-AltriInt.'!E9</f>
        <v>503619.65050000005</v>
      </c>
      <c r="F7" s="45">
        <f>SUM(C7:E7)</f>
        <v>1349575.5375099999</v>
      </c>
    </row>
    <row r="8" spans="2:6">
      <c r="C8" s="57">
        <f>C7/1000</f>
        <v>693.7116651099999</v>
      </c>
      <c r="D8" s="57">
        <f t="shared" ref="D8:F8" si="0">D7/1000</f>
        <v>152.24422190000001</v>
      </c>
      <c r="E8" s="57">
        <f t="shared" si="0"/>
        <v>503.61965050000003</v>
      </c>
      <c r="F8" s="57">
        <f t="shared" si="0"/>
        <v>1349.57553751</v>
      </c>
    </row>
    <row r="9" spans="2:6">
      <c r="B9" s="66"/>
      <c r="C9" s="66"/>
      <c r="D9" s="66"/>
      <c r="E9" s="66"/>
      <c r="F9" s="66"/>
    </row>
    <row r="10" spans="2:6">
      <c r="B10" s="68" t="s">
        <v>66</v>
      </c>
      <c r="C10" s="69"/>
      <c r="D10" s="69"/>
      <c r="E10" s="69"/>
      <c r="F10" s="69"/>
    </row>
    <row r="11" spans="2:6" ht="46.9" customHeight="1" thickBot="1">
      <c r="B11" s="23" t="s">
        <v>37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5" t="s">
        <v>8</v>
      </c>
      <c r="C12" s="14">
        <f>+'Tab. I.3.2A-Pro.C.Cap.-Miss. 10'!C23+'Tab.I.3.4A-Pro.C.Cap.-Miss.12'!C16</f>
        <v>5984.6472699999995</v>
      </c>
      <c r="D12" s="14">
        <f>+'Tab. I.3.2A-Pro.C.Cap.-Miss. 10'!D23+'Tab.I.3.4A-Pro.C.Cap.-Miss.12'!D16</f>
        <v>194</v>
      </c>
      <c r="E12" s="14">
        <f>'Tab. I.3.2A-Pro.C.Cap.-Miss. 10'!E23+'Tab.I.3.4A-Pro.C.Cap.-Miss.12'!E16+'Tab.I.3.6A-Pro.C.Cap.-AltriInt.'!E16</f>
        <v>16297.6</v>
      </c>
      <c r="F12" s="45">
        <f>SUM(C12:E12)</f>
        <v>22476.24727</v>
      </c>
    </row>
    <row r="13" spans="2:6">
      <c r="C13" s="57">
        <f>C12/1000</f>
        <v>5.9846472699999991</v>
      </c>
      <c r="D13" s="57">
        <f t="shared" ref="D13:F13" si="1">D12/1000</f>
        <v>0.19400000000000001</v>
      </c>
      <c r="E13" s="57">
        <f t="shared" si="1"/>
        <v>16.297599999999999</v>
      </c>
      <c r="F13" s="57">
        <f t="shared" si="1"/>
        <v>22.476247269999998</v>
      </c>
    </row>
    <row r="14" spans="2:6">
      <c r="B14" s="66"/>
      <c r="C14" s="66"/>
      <c r="D14" s="66"/>
      <c r="E14" s="66"/>
      <c r="F14" s="66"/>
    </row>
    <row r="15" spans="2:6">
      <c r="B15" s="68" t="s">
        <v>63</v>
      </c>
      <c r="C15" s="68"/>
      <c r="D15" s="68"/>
      <c r="E15" s="68"/>
      <c r="F15" s="68"/>
    </row>
    <row r="16" spans="2:6" ht="47.45" customHeight="1" thickBot="1">
      <c r="B16" s="23" t="s">
        <v>37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5" t="s">
        <v>8</v>
      </c>
      <c r="C17" s="14">
        <f>SUM(C7,C12)</f>
        <v>699696.3123799999</v>
      </c>
      <c r="D17" s="14">
        <f t="shared" ref="D17:E17" si="2">SUM(D7,D12)</f>
        <v>152438.2219</v>
      </c>
      <c r="E17" s="14">
        <f t="shared" si="2"/>
        <v>519917.25050000002</v>
      </c>
      <c r="F17" s="45">
        <f>SUM(C17:E17)</f>
        <v>1372051.7847799999</v>
      </c>
    </row>
    <row r="18" spans="2:6">
      <c r="B18" s="50"/>
      <c r="C18" s="57">
        <f>C17/1000</f>
        <v>699.69631237999988</v>
      </c>
      <c r="D18" s="57">
        <f t="shared" ref="D18:F18" si="3">D17/1000</f>
        <v>152.4382219</v>
      </c>
      <c r="E18" s="57">
        <f t="shared" si="3"/>
        <v>519.91725050000002</v>
      </c>
      <c r="F18" s="57">
        <f t="shared" si="3"/>
        <v>1372.0517847799999</v>
      </c>
    </row>
    <row r="19" spans="2:6">
      <c r="B19" s="67"/>
      <c r="C19" s="67"/>
      <c r="D19" s="67"/>
      <c r="E19" s="67"/>
      <c r="F19" s="67"/>
    </row>
    <row r="20" spans="2:6">
      <c r="B20" s="68" t="s">
        <v>64</v>
      </c>
      <c r="C20" s="69"/>
      <c r="D20" s="69"/>
      <c r="E20" s="69"/>
      <c r="F20" s="69"/>
    </row>
    <row r="21" spans="2:6" ht="46.9" customHeight="1" thickBot="1">
      <c r="B21" s="23" t="s">
        <v>37</v>
      </c>
      <c r="C21" s="4" t="s">
        <v>5</v>
      </c>
      <c r="D21" s="4" t="s">
        <v>6</v>
      </c>
      <c r="E21" s="4" t="s">
        <v>7</v>
      </c>
      <c r="F21" s="4" t="s">
        <v>10</v>
      </c>
    </row>
    <row r="22" spans="2:6" ht="16.5" thickBot="1">
      <c r="B22" s="5" t="s">
        <v>8</v>
      </c>
      <c r="C22" s="14">
        <f>'Tab. I.3.2A-Pro.C.Cap.-Miss. 10'!C43+'Tab.I.3.4A-Pro.C.Cap.-Miss.12'!C30+'Tab.I.3.6A-Pro.C.Cap.-AltriInt.'!C30</f>
        <v>314526.76458000002</v>
      </c>
      <c r="D22" s="14">
        <f>'Tab. I.3.2A-Pro.C.Cap.-Miss. 10'!D43+'Tab.I.3.4A-Pro.C.Cap.-Miss.12'!D30+'Tab.I.3.6A-Pro.C.Cap.-AltriInt.'!D30</f>
        <v>61559.979439999996</v>
      </c>
      <c r="E22" s="14">
        <f>'Tab. I.3.2A-Pro.C.Cap.-Miss. 10'!E43+'Tab.I.3.4A-Pro.C.Cap.-Miss.12'!E30+'Tab.I.3.6A-Pro.C.Cap.-AltriInt.'!E30</f>
        <v>358174.20348000003</v>
      </c>
      <c r="F22" s="45">
        <f>SUM(C22:E22)</f>
        <v>734260.94750000001</v>
      </c>
    </row>
    <row r="23" spans="2:6">
      <c r="C23" s="57">
        <f>C22/1000</f>
        <v>314.52676458000002</v>
      </c>
      <c r="D23" s="57">
        <f t="shared" ref="D23:F23" si="4">D22/1000</f>
        <v>61.559979439999992</v>
      </c>
      <c r="E23" s="57">
        <f t="shared" si="4"/>
        <v>358.17420348000002</v>
      </c>
      <c r="F23" s="57">
        <f t="shared" si="4"/>
        <v>734.26094750000004</v>
      </c>
    </row>
    <row r="24" spans="2:6">
      <c r="B24" s="66"/>
      <c r="C24" s="66"/>
      <c r="D24" s="66"/>
      <c r="E24" s="66"/>
      <c r="F24" s="66"/>
    </row>
    <row r="25" spans="2:6">
      <c r="B25" s="24" t="s">
        <v>65</v>
      </c>
      <c r="C25" s="25"/>
      <c r="D25" s="25"/>
      <c r="E25" s="25"/>
      <c r="F25" s="25"/>
    </row>
    <row r="26" spans="2:6" ht="46.9" customHeight="1" thickBot="1">
      <c r="B26" s="23" t="s">
        <v>37</v>
      </c>
      <c r="C26" s="4" t="s">
        <v>5</v>
      </c>
      <c r="D26" s="4" t="s">
        <v>6</v>
      </c>
      <c r="E26" s="4" t="s">
        <v>7</v>
      </c>
      <c r="F26" s="4" t="s">
        <v>10</v>
      </c>
    </row>
    <row r="27" spans="2:6" ht="16.5" thickBot="1">
      <c r="B27" s="5" t="s">
        <v>8</v>
      </c>
      <c r="C27" s="14">
        <f>'Tab. I.3.2A-Pro.C.Cap.-Miss. 10'!C53+'Tab.I.3.4A-Pro.C.Cap.-Miss.12'!C37+'Tab.I.3.6A-Pro.C.Cap.-AltriInt.'!C37</f>
        <v>1377.84</v>
      </c>
      <c r="D27" s="14">
        <f>'Tab. I.3.2A-Pro.C.Cap.-Miss. 10'!D53+'Tab.I.3.4A-Pro.C.Cap.-Miss.12'!D37+'Tab.I.3.6A-Pro.C.Cap.-AltriInt.'!D37</f>
        <v>0</v>
      </c>
      <c r="E27" s="14">
        <f>'Tab. I.3.2A-Pro.C.Cap.-Miss. 10'!E53+'Tab.I.3.4A-Pro.C.Cap.-Miss.12'!E37+'Tab.I.3.6A-Pro.C.Cap.-AltriInt.'!E37</f>
        <v>13109.6</v>
      </c>
      <c r="F27" s="45">
        <f>SUM(C27:E27)</f>
        <v>14487.44</v>
      </c>
    </row>
    <row r="28" spans="2:6">
      <c r="C28" s="57">
        <f>C27/1000</f>
        <v>1.37784</v>
      </c>
      <c r="D28" s="57">
        <f t="shared" ref="D28:F28" si="5">D27/1000</f>
        <v>0</v>
      </c>
      <c r="E28" s="57">
        <f t="shared" si="5"/>
        <v>13.1096</v>
      </c>
      <c r="F28" s="57">
        <f t="shared" si="5"/>
        <v>14.487440000000001</v>
      </c>
    </row>
    <row r="29" spans="2:6">
      <c r="B29" s="66"/>
      <c r="C29" s="66"/>
      <c r="D29" s="66"/>
      <c r="E29" s="66"/>
      <c r="F29" s="66"/>
    </row>
    <row r="30" spans="2:6">
      <c r="B30" s="68" t="s">
        <v>53</v>
      </c>
      <c r="C30" s="69"/>
      <c r="D30" s="69"/>
      <c r="E30" s="69"/>
      <c r="F30" s="69"/>
    </row>
    <row r="31" spans="2:6" ht="46.15" customHeight="1" thickBot="1">
      <c r="B31" s="23" t="s">
        <v>37</v>
      </c>
      <c r="C31" s="4" t="s">
        <v>5</v>
      </c>
      <c r="D31" s="4" t="s">
        <v>6</v>
      </c>
      <c r="E31" s="4" t="s">
        <v>7</v>
      </c>
      <c r="F31" s="4" t="s">
        <v>10</v>
      </c>
    </row>
    <row r="32" spans="2:6" ht="16.5" thickBot="1">
      <c r="B32" s="5" t="s">
        <v>8</v>
      </c>
      <c r="C32" s="6">
        <f>SUM(C22,C27)</f>
        <v>315904.60458000004</v>
      </c>
      <c r="D32" s="6">
        <f t="shared" ref="D32:E32" si="6">SUM(D22,D27)</f>
        <v>61559.979439999996</v>
      </c>
      <c r="E32" s="6">
        <f t="shared" si="6"/>
        <v>371283.80348</v>
      </c>
      <c r="F32" s="45">
        <f>SUM(C32:E32)</f>
        <v>748748.38750000007</v>
      </c>
    </row>
    <row r="33" spans="2:6">
      <c r="B33" s="50"/>
      <c r="C33" s="57">
        <f>C32/1000</f>
        <v>315.90460458000007</v>
      </c>
      <c r="D33" s="57">
        <f t="shared" ref="D33:F33" si="7">D32/1000</f>
        <v>61.559979439999992</v>
      </c>
      <c r="E33" s="57">
        <f t="shared" si="7"/>
        <v>371.28380348000002</v>
      </c>
      <c r="F33" s="57">
        <f t="shared" si="7"/>
        <v>748.74838750000004</v>
      </c>
    </row>
    <row r="34" spans="2:6">
      <c r="B34" s="67"/>
      <c r="C34" s="67"/>
      <c r="D34" s="67"/>
      <c r="E34" s="67"/>
      <c r="F34" s="67"/>
    </row>
    <row r="35" spans="2:6">
      <c r="B35" s="68" t="s">
        <v>25</v>
      </c>
      <c r="C35" s="68"/>
      <c r="D35" s="68"/>
      <c r="E35" s="68"/>
      <c r="F35" s="68"/>
    </row>
    <row r="36" spans="2:6" ht="48.6" customHeight="1" thickBot="1">
      <c r="B36" s="23" t="s">
        <v>37</v>
      </c>
      <c r="C36" s="4" t="s">
        <v>5</v>
      </c>
      <c r="D36" s="4" t="s">
        <v>6</v>
      </c>
      <c r="E36" s="4" t="s">
        <v>7</v>
      </c>
      <c r="F36" s="4" t="s">
        <v>10</v>
      </c>
    </row>
    <row r="37" spans="2:6" ht="16.5" thickBot="1">
      <c r="B37" s="5" t="s">
        <v>8</v>
      </c>
      <c r="C37" s="14">
        <f>'Tab. I.3.2A-Pro.C.Cap.-Miss. 10'!C73+'Tab.I.3.4A-Pro.C.Cap.-Miss.12'!C51+'Tab.I.3.6A-Pro.C.Cap.-AltriInt.'!C51</f>
        <v>179066.19078000003</v>
      </c>
      <c r="D37" s="14">
        <f>'Tab. I.3.2A-Pro.C.Cap.-Miss. 10'!D73+'Tab.I.3.4A-Pro.C.Cap.-Miss.12'!D51+'Tab.I.3.6A-Pro.C.Cap.-AltriInt.'!D51</f>
        <v>39678.487079999992</v>
      </c>
      <c r="E37" s="14">
        <f>'Tab. I.3.2A-Pro.C.Cap.-Miss. 10'!E73+'Tab.I.3.4A-Pro.C.Cap.-Miss.12'!E51+'Tab.I.3.6A-Pro.C.Cap.-AltriInt.'!E51</f>
        <v>57207.838420000007</v>
      </c>
      <c r="F37" s="45">
        <f>SUM(C37:E37)</f>
        <v>275952.51628000004</v>
      </c>
    </row>
    <row r="38" spans="2:6" ht="15.75">
      <c r="B38" s="27"/>
      <c r="C38" s="57">
        <f>C37/1000</f>
        <v>179.06619078000003</v>
      </c>
      <c r="D38" s="57">
        <f t="shared" ref="D38:F38" si="8">D37/1000</f>
        <v>39.678487079999989</v>
      </c>
      <c r="E38" s="57">
        <f t="shared" si="8"/>
        <v>57.207838420000009</v>
      </c>
      <c r="F38" s="57">
        <f t="shared" si="8"/>
        <v>275.95251628000005</v>
      </c>
    </row>
    <row r="40" spans="2:6">
      <c r="B40" s="68" t="s">
        <v>68</v>
      </c>
      <c r="C40" s="68"/>
      <c r="D40" s="68"/>
      <c r="E40" s="68"/>
      <c r="F40" s="68"/>
    </row>
    <row r="41" spans="2:6" ht="47.45" customHeight="1" thickBot="1">
      <c r="B41" s="23" t="s">
        <v>37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6.5" thickBot="1">
      <c r="B42" s="5" t="s">
        <v>8</v>
      </c>
      <c r="C42" s="14">
        <f>'Tab. I.3.2A-Pro.C.Cap.-Miss. 10'!C83+'Tab.I.3.4A-Pro.C.Cap.-Miss.12'!C58+'Tab.I.3.6A-Pro.C.Cap.-AltriInt.'!C58</f>
        <v>2590.5</v>
      </c>
      <c r="D42" s="14">
        <f>'Tab. I.3.2A-Pro.C.Cap.-Miss. 10'!D83+'Tab.I.3.4A-Pro.C.Cap.-Miss.12'!D58+'Tab.I.3.6A-Pro.C.Cap.-AltriInt.'!D58</f>
        <v>4025.3765800000001</v>
      </c>
      <c r="E42" s="14">
        <f>'Tab. I.3.2A-Pro.C.Cap.-Miss. 10'!E83+'Tab.I.3.4A-Pro.C.Cap.-Miss.12'!E58+'Tab.I.3.6A-Pro.C.Cap.-AltriInt.'!E58</f>
        <v>431</v>
      </c>
      <c r="F42" s="45">
        <f>SUM(C42:E42)</f>
        <v>7046.8765800000001</v>
      </c>
    </row>
    <row r="43" spans="2:6">
      <c r="C43" s="57">
        <f>C42/1000</f>
        <v>2.5905</v>
      </c>
      <c r="D43" s="57">
        <f t="shared" ref="D43:F43" si="9">D42/1000</f>
        <v>4.0253765800000005</v>
      </c>
      <c r="E43" s="57">
        <f t="shared" si="9"/>
        <v>0.43099999999999999</v>
      </c>
      <c r="F43" s="57">
        <f t="shared" si="9"/>
        <v>7.0468765800000002</v>
      </c>
    </row>
    <row r="45" spans="2:6">
      <c r="B45" s="68" t="s">
        <v>26</v>
      </c>
      <c r="C45" s="68"/>
      <c r="D45" s="68"/>
      <c r="E45" s="68"/>
      <c r="F45" s="68"/>
    </row>
    <row r="46" spans="2:6" ht="46.9" customHeight="1" thickBot="1">
      <c r="B46" s="23" t="s">
        <v>37</v>
      </c>
      <c r="C46" s="4" t="s">
        <v>5</v>
      </c>
      <c r="D46" s="4" t="s">
        <v>6</v>
      </c>
      <c r="E46" s="4" t="s">
        <v>7</v>
      </c>
      <c r="F46" s="4" t="s">
        <v>10</v>
      </c>
    </row>
    <row r="47" spans="2:6" ht="16.5" thickBot="1">
      <c r="B47" s="5" t="s">
        <v>8</v>
      </c>
      <c r="C47" s="14">
        <f>SUM(C37,C42)</f>
        <v>181656.69078000003</v>
      </c>
      <c r="D47" s="14">
        <f t="shared" ref="D47:E47" si="10">SUM(D37,D42)</f>
        <v>43703.863659999988</v>
      </c>
      <c r="E47" s="14">
        <f t="shared" si="10"/>
        <v>57638.838420000007</v>
      </c>
      <c r="F47" s="45">
        <f>SUM(C47:E47)</f>
        <v>282999.39286000002</v>
      </c>
    </row>
    <row r="48" spans="2:6">
      <c r="B48" s="50"/>
      <c r="C48" s="57">
        <f>C47/1000</f>
        <v>181.65669078000002</v>
      </c>
      <c r="D48" s="57">
        <f t="shared" ref="D48:F48" si="11">D47/1000</f>
        <v>43.703863659999989</v>
      </c>
      <c r="E48" s="57">
        <f t="shared" si="11"/>
        <v>57.638838420000006</v>
      </c>
      <c r="F48" s="57">
        <f t="shared" si="11"/>
        <v>282.99939286</v>
      </c>
    </row>
    <row r="49" spans="2:7">
      <c r="B49" s="43"/>
      <c r="C49" s="43"/>
      <c r="D49" s="43"/>
      <c r="E49" s="43"/>
      <c r="F49" s="43"/>
    </row>
    <row r="50" spans="2:7">
      <c r="B50" s="24" t="s">
        <v>27</v>
      </c>
      <c r="C50" s="24"/>
      <c r="D50" s="24"/>
      <c r="E50" s="24"/>
      <c r="F50" s="24"/>
    </row>
    <row r="51" spans="2:7" ht="47.45" customHeight="1" thickBot="1">
      <c r="B51" s="23" t="s">
        <v>37</v>
      </c>
      <c r="C51" s="4" t="s">
        <v>5</v>
      </c>
      <c r="D51" s="4" t="s">
        <v>6</v>
      </c>
      <c r="E51" s="4" t="s">
        <v>7</v>
      </c>
      <c r="F51" s="4" t="s">
        <v>10</v>
      </c>
    </row>
    <row r="52" spans="2:7" ht="16.5" thickBot="1">
      <c r="B52" s="5" t="s">
        <v>8</v>
      </c>
      <c r="C52" s="14">
        <f>SUM(C37,C22)</f>
        <v>493592.95536000002</v>
      </c>
      <c r="D52" s="14">
        <f>'Tab. I.3.2A-Pro.C.Cap.-Miss. 10'!D103+'Tab.I.3.4A-Pro.C.Cap.-Miss.12'!D72+'Tab.I.3.6A-Pro.C.Cap.-AltriInt.'!D72</f>
        <v>95046.769379999983</v>
      </c>
      <c r="E52" s="14">
        <f>'Tab. I.3.2A-Pro.C.Cap.-Miss. 10'!E103+'Tab.I.3.4A-Pro.C.Cap.-Miss.12'!E72+'Tab.I.3.6A-Pro.C.Cap.-AltriInt.'!E72</f>
        <v>407157.83140000002</v>
      </c>
      <c r="F52" s="45">
        <f>SUM(C52:E52)</f>
        <v>995797.55614</v>
      </c>
      <c r="G52" s="49" t="s">
        <v>9</v>
      </c>
    </row>
    <row r="53" spans="2:7">
      <c r="B53" s="50"/>
      <c r="C53" s="57">
        <f>C52/1000</f>
        <v>493.59295536000002</v>
      </c>
      <c r="D53" s="57">
        <f t="shared" ref="D53:F53" si="12">D52/1000</f>
        <v>95.046769379999986</v>
      </c>
      <c r="E53" s="57">
        <f t="shared" si="12"/>
        <v>407.15783140000002</v>
      </c>
      <c r="F53" s="57">
        <f t="shared" si="12"/>
        <v>995.79755613999998</v>
      </c>
    </row>
    <row r="54" spans="2:7">
      <c r="B54" s="49"/>
      <c r="C54" s="47" t="s">
        <v>9</v>
      </c>
      <c r="D54" s="47" t="s">
        <v>9</v>
      </c>
      <c r="E54" s="47" t="s">
        <v>9</v>
      </c>
      <c r="F54" s="47" t="s">
        <v>9</v>
      </c>
    </row>
    <row r="55" spans="2:7" ht="39" customHeight="1">
      <c r="B55" s="70" t="s">
        <v>67</v>
      </c>
      <c r="C55" s="70"/>
      <c r="D55" s="70"/>
      <c r="E55" s="70"/>
      <c r="F55" s="70"/>
    </row>
    <row r="56" spans="2:7" ht="47.45" customHeight="1" thickBot="1">
      <c r="B56" s="23" t="s">
        <v>37</v>
      </c>
      <c r="C56" s="4" t="s">
        <v>5</v>
      </c>
      <c r="D56" s="4" t="s">
        <v>6</v>
      </c>
      <c r="E56" s="4" t="s">
        <v>7</v>
      </c>
      <c r="F56" s="4" t="s">
        <v>10</v>
      </c>
    </row>
    <row r="57" spans="2:7" ht="16.5" thickBot="1">
      <c r="B57" s="5" t="s">
        <v>8</v>
      </c>
      <c r="C57" s="14">
        <f>SUM(C42,C27)</f>
        <v>3968.34</v>
      </c>
      <c r="D57" s="14">
        <f t="shared" ref="D57:F57" si="13">SUM(D42,D27)</f>
        <v>4025.3765800000001</v>
      </c>
      <c r="E57" s="14">
        <f t="shared" si="13"/>
        <v>13540.6</v>
      </c>
      <c r="F57" s="14">
        <f t="shared" si="13"/>
        <v>21534.316579999999</v>
      </c>
      <c r="G57" s="49" t="s">
        <v>9</v>
      </c>
    </row>
    <row r="58" spans="2:7">
      <c r="C58" s="57">
        <f>C57/1000</f>
        <v>3.96834</v>
      </c>
      <c r="D58" s="57">
        <f t="shared" ref="D58:F58" si="14">D57/1000</f>
        <v>4.0253765800000005</v>
      </c>
      <c r="E58" s="57">
        <f t="shared" si="14"/>
        <v>13.5406</v>
      </c>
      <c r="F58" s="57">
        <f t="shared" si="14"/>
        <v>21.534316579999999</v>
      </c>
    </row>
    <row r="59" spans="2:7">
      <c r="B59" s="49"/>
      <c r="C59" s="47" t="s">
        <v>9</v>
      </c>
      <c r="D59" s="47" t="s">
        <v>9</v>
      </c>
      <c r="E59" s="47" t="s">
        <v>9</v>
      </c>
      <c r="F59" s="47" t="s">
        <v>9</v>
      </c>
    </row>
    <row r="60" spans="2:7">
      <c r="B60" s="24" t="s">
        <v>28</v>
      </c>
      <c r="C60" s="25"/>
      <c r="D60" s="25"/>
      <c r="E60" s="25"/>
      <c r="F60" s="25"/>
    </row>
    <row r="61" spans="2:7" ht="46.9" customHeight="1" thickBot="1">
      <c r="B61" s="23" t="s">
        <v>37</v>
      </c>
      <c r="C61" s="4" t="s">
        <v>5</v>
      </c>
      <c r="D61" s="4" t="s">
        <v>6</v>
      </c>
      <c r="E61" s="4" t="s">
        <v>7</v>
      </c>
      <c r="F61" s="4" t="s">
        <v>10</v>
      </c>
    </row>
    <row r="62" spans="2:7" ht="16.5" thickBot="1">
      <c r="B62" s="5" t="s">
        <v>8</v>
      </c>
      <c r="C62" s="14">
        <f>SUM(C47,C32)</f>
        <v>497561.29536000011</v>
      </c>
      <c r="D62" s="14">
        <f t="shared" ref="D62:E62" si="15">SUM(D47,D32)</f>
        <v>105263.84309999998</v>
      </c>
      <c r="E62" s="14">
        <f t="shared" si="15"/>
        <v>428922.64189999999</v>
      </c>
      <c r="F62" s="45">
        <f>SUM(C62:E62)</f>
        <v>1031747.78036</v>
      </c>
      <c r="G62" s="49" t="s">
        <v>9</v>
      </c>
    </row>
    <row r="63" spans="2:7" ht="24">
      <c r="B63" s="48" t="s">
        <v>11</v>
      </c>
      <c r="C63" s="57">
        <f>C62/1000</f>
        <v>497.56129536000009</v>
      </c>
      <c r="D63" s="57">
        <f t="shared" ref="D63:F63" si="16">D62/1000</f>
        <v>105.26384309999999</v>
      </c>
      <c r="E63" s="57">
        <f t="shared" si="16"/>
        <v>428.92264189999997</v>
      </c>
      <c r="F63" s="57">
        <f t="shared" si="16"/>
        <v>1031.74778036</v>
      </c>
    </row>
    <row r="64" spans="2:7">
      <c r="B64" s="7" t="s">
        <v>59</v>
      </c>
      <c r="C64" s="49" t="s">
        <v>9</v>
      </c>
      <c r="D64" s="49" t="s">
        <v>9</v>
      </c>
      <c r="E64" s="49" t="s">
        <v>9</v>
      </c>
      <c r="F64" s="49" t="s">
        <v>9</v>
      </c>
    </row>
    <row r="65" spans="3:6">
      <c r="C65" s="47" t="s">
        <v>9</v>
      </c>
      <c r="D65" s="47" t="s">
        <v>9</v>
      </c>
      <c r="E65" s="47" t="s">
        <v>9</v>
      </c>
      <c r="F65" s="47"/>
    </row>
    <row r="66" spans="3:6">
      <c r="C66" s="47"/>
      <c r="D66" s="47"/>
      <c r="E66" s="47"/>
      <c r="F66" s="47"/>
    </row>
  </sheetData>
  <mergeCells count="18">
    <mergeCell ref="B2:F2"/>
    <mergeCell ref="B3:F3"/>
    <mergeCell ref="B4:F4"/>
    <mergeCell ref="B5:F5"/>
    <mergeCell ref="B9:F9"/>
    <mergeCell ref="B14:F14"/>
    <mergeCell ref="B45:F45"/>
    <mergeCell ref="B10:F10"/>
    <mergeCell ref="B40:F40"/>
    <mergeCell ref="B55:F55"/>
    <mergeCell ref="B15:F15"/>
    <mergeCell ref="B19:F19"/>
    <mergeCell ref="B20:F20"/>
    <mergeCell ref="B24:F24"/>
    <mergeCell ref="B29:F29"/>
    <mergeCell ref="B30:F30"/>
    <mergeCell ref="B34:F34"/>
    <mergeCell ref="B35:F35"/>
  </mergeCells>
  <printOptions horizontalCentered="1"/>
  <pageMargins left="0.70866141732283472" right="0.70866141732283472" top="0.15748031496062992" bottom="0.15748031496062992" header="0.31496062992125984" footer="0.31496062992125984"/>
  <pageSetup paperSize="8" scale="84" fitToHeight="0" orientation="portrait" r:id="rId1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F66"/>
  <sheetViews>
    <sheetView tabSelected="1" workbookViewId="0">
      <selection activeCell="H12" sqref="H12"/>
    </sheetView>
  </sheetViews>
  <sheetFormatPr defaultColWidth="8.85546875" defaultRowHeight="15"/>
  <cols>
    <col min="1" max="1" width="8.85546875" style="3"/>
    <col min="2" max="2" width="50.7109375" style="3" customWidth="1"/>
    <col min="3" max="4" width="26.7109375" style="3" customWidth="1"/>
    <col min="5" max="5" width="20.7109375" style="3" customWidth="1"/>
    <col min="6" max="6" width="30.7109375" style="3" customWidth="1"/>
    <col min="7" max="16384" width="8.85546875" style="3"/>
  </cols>
  <sheetData>
    <row r="2" spans="2:6" ht="32.25" customHeight="1">
      <c r="B2" s="79" t="s">
        <v>98</v>
      </c>
      <c r="C2" s="79"/>
      <c r="D2" s="79"/>
      <c r="E2" s="79"/>
      <c r="F2" s="79"/>
    </row>
    <row r="3" spans="2:6">
      <c r="B3" s="66"/>
      <c r="C3" s="66"/>
      <c r="D3" s="66"/>
      <c r="E3" s="66"/>
      <c r="F3" s="66"/>
    </row>
    <row r="4" spans="2:6">
      <c r="B4" s="67"/>
      <c r="C4" s="67"/>
      <c r="D4" s="67"/>
      <c r="E4" s="67"/>
      <c r="F4" s="67"/>
    </row>
    <row r="5" spans="2:6">
      <c r="B5" s="68" t="s">
        <v>78</v>
      </c>
      <c r="C5" s="69"/>
      <c r="D5" s="69"/>
      <c r="E5" s="69"/>
      <c r="F5" s="69"/>
    </row>
    <row r="6" spans="2:6" ht="49.9" customHeight="1" thickBot="1">
      <c r="B6" s="23" t="s">
        <v>76</v>
      </c>
      <c r="C6" s="4" t="s">
        <v>5</v>
      </c>
      <c r="D6" s="4" t="s">
        <v>6</v>
      </c>
      <c r="E6" s="4" t="s">
        <v>7</v>
      </c>
      <c r="F6" s="4" t="s">
        <v>10</v>
      </c>
    </row>
    <row r="7" spans="2:6" ht="16.5" thickBot="1">
      <c r="B7" s="5" t="s">
        <v>8</v>
      </c>
      <c r="C7" s="6">
        <f>'Ta. I.3.7A-Pro.Totale correnti '!C7+'Tab. I.3.8A - Totale C.Capitale'!C7</f>
        <v>1680341.1929231698</v>
      </c>
      <c r="D7" s="6">
        <f>'Ta. I.3.7A-Pro.Totale correnti '!D7+'Tab. I.3.8A - Totale C.Capitale'!D7</f>
        <v>489775.18963000004</v>
      </c>
      <c r="E7" s="6">
        <f>'Ta. I.3.7A-Pro.Totale correnti '!E7+'Tab. I.3.8A - Totale C.Capitale'!E7</f>
        <v>866262.53229</v>
      </c>
      <c r="F7" s="45">
        <f>SUM(C7:E7)</f>
        <v>3036378.91484317</v>
      </c>
    </row>
    <row r="8" spans="2:6">
      <c r="C8" s="57">
        <f>C7/1000</f>
        <v>1680.3411929231697</v>
      </c>
      <c r="D8" s="57">
        <f t="shared" ref="D8:F8" si="0">D7/1000</f>
        <v>489.77518963000006</v>
      </c>
      <c r="E8" s="57">
        <f t="shared" si="0"/>
        <v>866.26253228999997</v>
      </c>
      <c r="F8" s="57">
        <f t="shared" si="0"/>
        <v>3036.3789148431702</v>
      </c>
    </row>
    <row r="9" spans="2:6">
      <c r="B9" s="77"/>
      <c r="C9" s="77"/>
      <c r="D9" s="77"/>
      <c r="E9" s="77"/>
      <c r="F9" s="77"/>
    </row>
    <row r="10" spans="2:6">
      <c r="B10" s="68" t="s">
        <v>77</v>
      </c>
      <c r="C10" s="69"/>
      <c r="D10" s="69"/>
      <c r="E10" s="69"/>
      <c r="F10" s="69"/>
    </row>
    <row r="11" spans="2:6" ht="46.9" customHeight="1" thickBot="1">
      <c r="B11" s="23" t="s">
        <v>76</v>
      </c>
      <c r="C11" s="4" t="s">
        <v>5</v>
      </c>
      <c r="D11" s="4" t="s">
        <v>6</v>
      </c>
      <c r="E11" s="4" t="s">
        <v>7</v>
      </c>
      <c r="F11" s="4" t="s">
        <v>10</v>
      </c>
    </row>
    <row r="12" spans="2:6" ht="16.5" thickBot="1">
      <c r="B12" s="5" t="s">
        <v>8</v>
      </c>
      <c r="C12" s="6">
        <f>'Ta. I.3.7A-Pro.Totale correnti '!C12+'Tab. I.3.8A - Totale C.Capitale'!C12</f>
        <v>594288.59047000005</v>
      </c>
      <c r="D12" s="6">
        <f>'Ta. I.3.7A-Pro.Totale correnti '!D12+'Tab. I.3.8A - Totale C.Capitale'!D12</f>
        <v>13373.78959</v>
      </c>
      <c r="E12" s="6">
        <f>'Ta. I.3.7A-Pro.Totale correnti '!E12+'Tab. I.3.8A - Totale C.Capitale'!E12</f>
        <v>28716.707440000006</v>
      </c>
      <c r="F12" s="45">
        <f>SUM(C12:E12)</f>
        <v>636379.08750000014</v>
      </c>
    </row>
    <row r="13" spans="2:6">
      <c r="C13" s="57">
        <f>C12/1000</f>
        <v>594.28859047000003</v>
      </c>
      <c r="D13" s="57">
        <f t="shared" ref="D13:F13" si="1">D12/1000</f>
        <v>13.373789589999999</v>
      </c>
      <c r="E13" s="57">
        <f t="shared" si="1"/>
        <v>28.716707440000004</v>
      </c>
      <c r="F13" s="57">
        <f t="shared" si="1"/>
        <v>636.3790875000002</v>
      </c>
    </row>
    <row r="14" spans="2:6">
      <c r="B14" s="66"/>
      <c r="C14" s="66"/>
      <c r="D14" s="66"/>
      <c r="E14" s="66"/>
      <c r="F14" s="66"/>
    </row>
    <row r="15" spans="2:6">
      <c r="B15" s="68" t="s">
        <v>79</v>
      </c>
      <c r="C15" s="68"/>
      <c r="D15" s="68"/>
      <c r="E15" s="68"/>
      <c r="F15" s="68"/>
    </row>
    <row r="16" spans="2:6" ht="47.45" customHeight="1" thickBot="1">
      <c r="B16" s="23" t="s">
        <v>76</v>
      </c>
      <c r="C16" s="4" t="s">
        <v>5</v>
      </c>
      <c r="D16" s="4" t="s">
        <v>6</v>
      </c>
      <c r="E16" s="4" t="s">
        <v>7</v>
      </c>
      <c r="F16" s="4" t="s">
        <v>10</v>
      </c>
    </row>
    <row r="17" spans="2:6" ht="16.5" thickBot="1">
      <c r="B17" s="5" t="s">
        <v>8</v>
      </c>
      <c r="C17" s="6">
        <f>SUM(C7,C12)</f>
        <v>2274629.7833931698</v>
      </c>
      <c r="D17" s="6">
        <f t="shared" ref="D17:E17" si="2">SUM(D7,D12)</f>
        <v>503148.97922000004</v>
      </c>
      <c r="E17" s="6">
        <f t="shared" si="2"/>
        <v>894979.23973000003</v>
      </c>
      <c r="F17" s="45">
        <f>SUM(C17:E17)</f>
        <v>3672758.0023431699</v>
      </c>
    </row>
    <row r="18" spans="2:6">
      <c r="B18" s="50"/>
      <c r="C18" s="57">
        <f>C17/1000</f>
        <v>2274.6297833931699</v>
      </c>
      <c r="D18" s="57">
        <f t="shared" ref="D18:F18" si="3">D17/1000</f>
        <v>503.14897922000006</v>
      </c>
      <c r="E18" s="57">
        <f t="shared" si="3"/>
        <v>894.97923973000002</v>
      </c>
      <c r="F18" s="57">
        <f t="shared" si="3"/>
        <v>3672.7580023431697</v>
      </c>
    </row>
    <row r="19" spans="2:6">
      <c r="B19" s="67"/>
      <c r="C19" s="67"/>
      <c r="D19" s="67"/>
      <c r="E19" s="67"/>
      <c r="F19" s="67"/>
    </row>
    <row r="20" spans="2:6">
      <c r="B20" s="68" t="s">
        <v>80</v>
      </c>
      <c r="C20" s="69"/>
      <c r="D20" s="69"/>
      <c r="E20" s="69"/>
      <c r="F20" s="69"/>
    </row>
    <row r="21" spans="2:6" ht="46.9" customHeight="1" thickBot="1">
      <c r="B21" s="23" t="s">
        <v>76</v>
      </c>
      <c r="C21" s="4" t="s">
        <v>5</v>
      </c>
      <c r="D21" s="4" t="s">
        <v>6</v>
      </c>
      <c r="E21" s="4" t="s">
        <v>7</v>
      </c>
      <c r="F21" s="4" t="s">
        <v>10</v>
      </c>
    </row>
    <row r="22" spans="2:6" ht="16.5" thickBot="1">
      <c r="B22" s="5" t="s">
        <v>8</v>
      </c>
      <c r="C22" s="6">
        <f>'Ta. I.3.7A-Pro.Totale correnti '!C22+'Tab. I.3.8A - Totale C.Capitale'!C22</f>
        <v>1047184.06382</v>
      </c>
      <c r="D22" s="6">
        <f>'Ta. I.3.7A-Pro.Totale correnti '!D22+'Tab. I.3.8A - Totale C.Capitale'!D22</f>
        <v>346894.90627000004</v>
      </c>
      <c r="E22" s="6">
        <f>'Ta. I.3.7A-Pro.Totale correnti '!E22+'Tab. I.3.8A - Totale C.Capitale'!E22</f>
        <v>623379.20886999997</v>
      </c>
      <c r="F22" s="45">
        <f>SUM(C22:E22)</f>
        <v>2017458.1789599999</v>
      </c>
    </row>
    <row r="23" spans="2:6">
      <c r="C23" s="57">
        <f>C22/1000</f>
        <v>1047.1840638200001</v>
      </c>
      <c r="D23" s="57">
        <f t="shared" ref="D23:F23" si="4">D22/1000</f>
        <v>346.89490627000004</v>
      </c>
      <c r="E23" s="57">
        <f t="shared" si="4"/>
        <v>623.37920886999996</v>
      </c>
      <c r="F23" s="57">
        <f t="shared" si="4"/>
        <v>2017.4581789599999</v>
      </c>
    </row>
    <row r="24" spans="2:6">
      <c r="B24" s="66"/>
      <c r="C24" s="66"/>
      <c r="D24" s="66"/>
      <c r="E24" s="66"/>
      <c r="F24" s="66"/>
    </row>
    <row r="25" spans="2:6">
      <c r="B25" s="68" t="s">
        <v>81</v>
      </c>
      <c r="C25" s="68"/>
      <c r="D25" s="68"/>
      <c r="E25" s="68"/>
      <c r="F25" s="68"/>
    </row>
    <row r="26" spans="2:6" ht="46.9" customHeight="1" thickBot="1">
      <c r="B26" s="23" t="s">
        <v>76</v>
      </c>
      <c r="C26" s="4" t="s">
        <v>5</v>
      </c>
      <c r="D26" s="4" t="s">
        <v>6</v>
      </c>
      <c r="E26" s="4" t="s">
        <v>7</v>
      </c>
      <c r="F26" s="4" t="s">
        <v>10</v>
      </c>
    </row>
    <row r="27" spans="2:6" ht="16.5" thickBot="1">
      <c r="B27" s="5" t="s">
        <v>8</v>
      </c>
      <c r="C27" s="6">
        <f>'Ta. I.3.7A-Pro.Totale correnti '!C27+'Tab. I.3.8A - Totale C.Capitale'!C27</f>
        <v>559590.08415000001</v>
      </c>
      <c r="D27" s="6">
        <f>'Ta. I.3.7A-Pro.Totale correnti '!D27+'Tab. I.3.8A - Totale C.Capitale'!D27</f>
        <v>7023.2854200000002</v>
      </c>
      <c r="E27" s="6">
        <f>'Ta. I.3.7A-Pro.Totale correnti '!E27+'Tab. I.3.8A - Totale C.Capitale'!E27</f>
        <v>22044.507799999999</v>
      </c>
      <c r="F27" s="45">
        <f>SUM(C27:E27)</f>
        <v>588657.87737</v>
      </c>
    </row>
    <row r="28" spans="2:6">
      <c r="C28" s="57">
        <f>C27/1000</f>
        <v>559.59008415000005</v>
      </c>
      <c r="D28" s="57">
        <f t="shared" ref="D28:F28" si="5">D27/1000</f>
        <v>7.0232854200000006</v>
      </c>
      <c r="E28" s="57">
        <f t="shared" si="5"/>
        <v>22.044507799999998</v>
      </c>
      <c r="F28" s="57">
        <f t="shared" si="5"/>
        <v>588.65787737000005</v>
      </c>
    </row>
    <row r="29" spans="2:6">
      <c r="B29" s="66"/>
      <c r="C29" s="66"/>
      <c r="D29" s="66"/>
      <c r="E29" s="66"/>
      <c r="F29" s="66"/>
    </row>
    <row r="30" spans="2:6">
      <c r="B30" s="68" t="s">
        <v>82</v>
      </c>
      <c r="C30" s="69"/>
      <c r="D30" s="69"/>
      <c r="E30" s="69"/>
      <c r="F30" s="69"/>
    </row>
    <row r="31" spans="2:6" ht="46.15" customHeight="1" thickBot="1">
      <c r="B31" s="23" t="s">
        <v>76</v>
      </c>
      <c r="C31" s="4" t="s">
        <v>5</v>
      </c>
      <c r="D31" s="4" t="s">
        <v>6</v>
      </c>
      <c r="E31" s="4" t="s">
        <v>7</v>
      </c>
      <c r="F31" s="4" t="s">
        <v>10</v>
      </c>
    </row>
    <row r="32" spans="2:6" ht="16.5" thickBot="1">
      <c r="B32" s="5" t="s">
        <v>8</v>
      </c>
      <c r="C32" s="6">
        <f>SUM(C22,C27)</f>
        <v>1606774.14797</v>
      </c>
      <c r="D32" s="6">
        <f t="shared" ref="D32:E32" si="6">SUM(D22,D27)</f>
        <v>353918.19169000001</v>
      </c>
      <c r="E32" s="6">
        <f t="shared" si="6"/>
        <v>645423.71666999999</v>
      </c>
      <c r="F32" s="45">
        <f>SUM(C32:E32)</f>
        <v>2606116.0563300001</v>
      </c>
    </row>
    <row r="33" spans="2:6">
      <c r="B33" s="50"/>
      <c r="C33" s="57">
        <f>C32/1000</f>
        <v>1606.7741479700001</v>
      </c>
      <c r="D33" s="57">
        <f t="shared" ref="D33:F33" si="7">D32/1000</f>
        <v>353.91819169000001</v>
      </c>
      <c r="E33" s="57">
        <f t="shared" si="7"/>
        <v>645.42371666999998</v>
      </c>
      <c r="F33" s="57">
        <f t="shared" si="7"/>
        <v>2606.11605633</v>
      </c>
    </row>
    <row r="34" spans="2:6">
      <c r="B34" s="67"/>
      <c r="C34" s="67"/>
      <c r="D34" s="67"/>
      <c r="E34" s="67"/>
      <c r="F34" s="67"/>
    </row>
    <row r="35" spans="2:6">
      <c r="B35" s="68" t="s">
        <v>83</v>
      </c>
      <c r="C35" s="68"/>
      <c r="D35" s="68"/>
      <c r="E35" s="68"/>
      <c r="F35" s="68"/>
    </row>
    <row r="36" spans="2:6" ht="48.6" customHeight="1" thickBot="1">
      <c r="B36" s="23" t="s">
        <v>76</v>
      </c>
      <c r="C36" s="4" t="s">
        <v>5</v>
      </c>
      <c r="D36" s="4" t="s">
        <v>6</v>
      </c>
      <c r="E36" s="4" t="s">
        <v>7</v>
      </c>
      <c r="F36" s="4" t="s">
        <v>10</v>
      </c>
    </row>
    <row r="37" spans="2:6" ht="16.5" thickBot="1">
      <c r="B37" s="5" t="s">
        <v>8</v>
      </c>
      <c r="C37" s="6">
        <f>'Ta. I.3.7A-Pro.Totale correnti '!C37+'Tab. I.3.8A - Totale C.Capitale'!C37</f>
        <v>371060.31020000007</v>
      </c>
      <c r="D37" s="6">
        <f>'Ta. I.3.7A-Pro.Totale correnti '!D37+'Tab. I.3.8A - Totale C.Capitale'!D37</f>
        <v>101777.65633</v>
      </c>
      <c r="E37" s="6">
        <f>'Ta. I.3.7A-Pro.Totale correnti '!E37+'Tab. I.3.8A - Totale C.Capitale'!E37</f>
        <v>141682.95332000003</v>
      </c>
      <c r="F37" s="45">
        <f>SUM(C37:E37)</f>
        <v>614520.91985000018</v>
      </c>
    </row>
    <row r="38" spans="2:6">
      <c r="C38" s="57">
        <f>C37/1000</f>
        <v>371.06031020000006</v>
      </c>
      <c r="D38" s="57">
        <f t="shared" ref="D38:F38" si="8">D37/1000</f>
        <v>101.77765633</v>
      </c>
      <c r="E38" s="57">
        <f t="shared" si="8"/>
        <v>141.68295332000002</v>
      </c>
      <c r="F38" s="57">
        <f t="shared" si="8"/>
        <v>614.52091985000015</v>
      </c>
    </row>
    <row r="39" spans="2:6">
      <c r="B39" s="66"/>
      <c r="C39" s="66"/>
      <c r="D39" s="66"/>
      <c r="E39" s="66"/>
      <c r="F39" s="66"/>
    </row>
    <row r="40" spans="2:6">
      <c r="B40" s="68" t="s">
        <v>84</v>
      </c>
      <c r="C40" s="68"/>
      <c r="D40" s="68"/>
      <c r="E40" s="68"/>
      <c r="F40" s="68"/>
    </row>
    <row r="41" spans="2:6" ht="47.45" customHeight="1" thickBot="1">
      <c r="B41" s="23" t="s">
        <v>76</v>
      </c>
      <c r="C41" s="4" t="s">
        <v>5</v>
      </c>
      <c r="D41" s="4" t="s">
        <v>6</v>
      </c>
      <c r="E41" s="4" t="s">
        <v>7</v>
      </c>
      <c r="F41" s="4" t="s">
        <v>10</v>
      </c>
    </row>
    <row r="42" spans="2:6" ht="16.5" thickBot="1">
      <c r="B42" s="5" t="s">
        <v>8</v>
      </c>
      <c r="C42" s="6">
        <f>'Ta. I.3.7A-Pro.Totale correnti '!C42+'Tab. I.3.8A - Totale C.Capitale'!C42</f>
        <v>31632.222959999999</v>
      </c>
      <c r="D42" s="6">
        <f>'Ta. I.3.7A-Pro.Totale correnti '!D42+'Tab. I.3.8A - Totale C.Capitale'!D42</f>
        <v>10642.742969999999</v>
      </c>
      <c r="E42" s="6">
        <f>'Ta. I.3.7A-Pro.Totale correnti '!E42+'Tab. I.3.8A - Totale C.Capitale'!E42</f>
        <v>4049.0291699999998</v>
      </c>
      <c r="F42" s="45">
        <f>SUM(C42:E42)</f>
        <v>46323.9951</v>
      </c>
    </row>
    <row r="43" spans="2:6">
      <c r="C43" s="57">
        <f>C42/1000</f>
        <v>31.63222296</v>
      </c>
      <c r="D43" s="57">
        <f t="shared" ref="D43:F43" si="9">D42/1000</f>
        <v>10.642742969999999</v>
      </c>
      <c r="E43" s="57">
        <f t="shared" si="9"/>
        <v>4.0490291699999998</v>
      </c>
      <c r="F43" s="57">
        <f t="shared" si="9"/>
        <v>46.323995099999998</v>
      </c>
    </row>
    <row r="44" spans="2:6">
      <c r="B44" s="66"/>
      <c r="C44" s="66"/>
      <c r="D44" s="66"/>
      <c r="E44" s="66"/>
      <c r="F44" s="66"/>
    </row>
    <row r="45" spans="2:6">
      <c r="B45" s="68" t="s">
        <v>85</v>
      </c>
      <c r="C45" s="68"/>
      <c r="D45" s="68"/>
      <c r="E45" s="68"/>
      <c r="F45" s="68"/>
    </row>
    <row r="46" spans="2:6" ht="46.9" customHeight="1" thickBot="1">
      <c r="B46" s="23" t="s">
        <v>76</v>
      </c>
      <c r="C46" s="4" t="s">
        <v>5</v>
      </c>
      <c r="D46" s="4" t="s">
        <v>6</v>
      </c>
      <c r="E46" s="4" t="s">
        <v>7</v>
      </c>
      <c r="F46" s="4" t="s">
        <v>10</v>
      </c>
    </row>
    <row r="47" spans="2:6" ht="16.5" thickBot="1">
      <c r="B47" s="5" t="s">
        <v>8</v>
      </c>
      <c r="C47" s="6">
        <f>SUM(C37,C42)</f>
        <v>402692.53316000005</v>
      </c>
      <c r="D47" s="6">
        <f t="shared" ref="D47:E47" si="10">SUM(D37,D42)</f>
        <v>112420.39929999999</v>
      </c>
      <c r="E47" s="6">
        <f t="shared" si="10"/>
        <v>145731.98249000002</v>
      </c>
      <c r="F47" s="45">
        <f>SUM(C47:E47)</f>
        <v>660844.91495000012</v>
      </c>
    </row>
    <row r="48" spans="2:6">
      <c r="B48" s="50"/>
      <c r="C48" s="57">
        <f>C47/1000</f>
        <v>402.69253316000004</v>
      </c>
      <c r="D48" s="57">
        <f t="shared" ref="D48:F48" si="11">D47/1000</f>
        <v>112.42039929999999</v>
      </c>
      <c r="E48" s="57">
        <f t="shared" si="11"/>
        <v>145.73198249000004</v>
      </c>
      <c r="F48" s="57">
        <f t="shared" si="11"/>
        <v>660.84491495000009</v>
      </c>
    </row>
    <row r="49" spans="2:6">
      <c r="B49" s="67"/>
      <c r="C49" s="67"/>
      <c r="D49" s="67"/>
      <c r="E49" s="67"/>
      <c r="F49" s="67"/>
    </row>
    <row r="50" spans="2:6" ht="30" customHeight="1">
      <c r="B50" s="70" t="s">
        <v>88</v>
      </c>
      <c r="C50" s="70"/>
      <c r="D50" s="70"/>
      <c r="E50" s="70"/>
      <c r="F50" s="70"/>
    </row>
    <row r="51" spans="2:6" ht="47.45" customHeight="1" thickBot="1">
      <c r="B51" s="23" t="s">
        <v>76</v>
      </c>
      <c r="C51" s="4" t="s">
        <v>5</v>
      </c>
      <c r="D51" s="4" t="s">
        <v>6</v>
      </c>
      <c r="E51" s="4" t="s">
        <v>7</v>
      </c>
      <c r="F51" s="4" t="s">
        <v>10</v>
      </c>
    </row>
    <row r="52" spans="2:6" ht="16.5" thickBot="1">
      <c r="B52" s="5" t="s">
        <v>8</v>
      </c>
      <c r="C52" s="6">
        <f>SUM(C37,C22)</f>
        <v>1418244.37402</v>
      </c>
      <c r="D52" s="6">
        <f t="shared" ref="D52:E52" si="12">SUM(D37,D22)</f>
        <v>448672.56260000006</v>
      </c>
      <c r="E52" s="6">
        <f t="shared" si="12"/>
        <v>765062.16219000006</v>
      </c>
      <c r="F52" s="45">
        <f>SUM(C52:E52)</f>
        <v>2631979.0988100003</v>
      </c>
    </row>
    <row r="53" spans="2:6">
      <c r="C53" s="57">
        <f>C52/1000</f>
        <v>1418.2443740199999</v>
      </c>
      <c r="D53" s="57">
        <f t="shared" ref="D53:F53" si="13">D52/1000</f>
        <v>448.67256260000005</v>
      </c>
      <c r="E53" s="57">
        <f t="shared" si="13"/>
        <v>765.06216219000009</v>
      </c>
      <c r="F53" s="57">
        <f t="shared" si="13"/>
        <v>2631.9790988100003</v>
      </c>
    </row>
    <row r="54" spans="2:6">
      <c r="B54" s="67"/>
      <c r="C54" s="67"/>
      <c r="D54" s="67"/>
      <c r="E54" s="67"/>
      <c r="F54" s="67"/>
    </row>
    <row r="55" spans="2:6" ht="31.5" customHeight="1">
      <c r="B55" s="70" t="s">
        <v>86</v>
      </c>
      <c r="C55" s="70"/>
      <c r="D55" s="70"/>
      <c r="E55" s="70"/>
      <c r="F55" s="70"/>
    </row>
    <row r="56" spans="2:6" ht="47.45" customHeight="1" thickBot="1">
      <c r="B56" s="23" t="s">
        <v>76</v>
      </c>
      <c r="C56" s="4" t="s">
        <v>5</v>
      </c>
      <c r="D56" s="4" t="s">
        <v>6</v>
      </c>
      <c r="E56" s="4" t="s">
        <v>7</v>
      </c>
      <c r="F56" s="4" t="s">
        <v>10</v>
      </c>
    </row>
    <row r="57" spans="2:6" ht="16.5" thickBot="1">
      <c r="B57" s="5" t="s">
        <v>8</v>
      </c>
      <c r="C57" s="6">
        <f>'Ta. I.3.7A-Pro.Totale correnti '!C57+'Tab. I.3.8A - Totale C.Capitale'!C57</f>
        <v>591222.30711000005</v>
      </c>
      <c r="D57" s="6">
        <f>'Ta. I.3.7A-Pro.Totale correnti '!D57+'Tab. I.3.8A - Totale C.Capitale'!D57</f>
        <v>17666.028389999999</v>
      </c>
      <c r="E57" s="6">
        <f>'Ta. I.3.7A-Pro.Totale correnti '!E57+'Tab. I.3.8A - Totale C.Capitale'!E57</f>
        <v>26093.536970000001</v>
      </c>
      <c r="F57" s="45">
        <f>SUM(C57:E57)</f>
        <v>634981.87247000006</v>
      </c>
    </row>
    <row r="58" spans="2:6">
      <c r="C58" s="57">
        <f>C57/1000</f>
        <v>591.22230711000009</v>
      </c>
      <c r="D58" s="57">
        <f t="shared" ref="D58:F58" si="14">D57/1000</f>
        <v>17.666028390000001</v>
      </c>
      <c r="E58" s="57">
        <f t="shared" si="14"/>
        <v>26.093536970000002</v>
      </c>
      <c r="F58" s="57">
        <f t="shared" si="14"/>
        <v>634.9818724700001</v>
      </c>
    </row>
    <row r="59" spans="2:6">
      <c r="B59" s="67"/>
      <c r="C59" s="67"/>
      <c r="D59" s="67"/>
      <c r="E59" s="67"/>
      <c r="F59" s="67"/>
    </row>
    <row r="60" spans="2:6">
      <c r="B60" s="24" t="s">
        <v>87</v>
      </c>
      <c r="C60" s="25"/>
      <c r="D60" s="25"/>
      <c r="E60" s="25"/>
      <c r="F60" s="25"/>
    </row>
    <row r="61" spans="2:6" ht="46.9" customHeight="1" thickBot="1">
      <c r="B61" s="23" t="s">
        <v>76</v>
      </c>
      <c r="C61" s="4" t="s">
        <v>5</v>
      </c>
      <c r="D61" s="4" t="s">
        <v>6</v>
      </c>
      <c r="E61" s="4" t="s">
        <v>7</v>
      </c>
      <c r="F61" s="4" t="s">
        <v>10</v>
      </c>
    </row>
    <row r="62" spans="2:6" ht="16.5" thickBot="1">
      <c r="B62" s="5" t="s">
        <v>8</v>
      </c>
      <c r="C62" s="6">
        <f>SUM(C52,C57)</f>
        <v>2009466.6811299999</v>
      </c>
      <c r="D62" s="6">
        <f t="shared" ref="D62:E62" si="15">SUM(D52,D57)</f>
        <v>466338.59099000006</v>
      </c>
      <c r="E62" s="6">
        <f t="shared" si="15"/>
        <v>791155.69916000008</v>
      </c>
      <c r="F62" s="45">
        <f>SUM(C62:E62)</f>
        <v>3266960.9712800002</v>
      </c>
    </row>
    <row r="63" spans="2:6" ht="24">
      <c r="B63" s="51" t="s">
        <v>11</v>
      </c>
      <c r="C63" s="57">
        <f>C62/1000</f>
        <v>2009.4666811299999</v>
      </c>
      <c r="D63" s="57">
        <f t="shared" ref="D63:F63" si="16">D62/1000</f>
        <v>466.33859099000006</v>
      </c>
      <c r="E63" s="57">
        <f t="shared" si="16"/>
        <v>791.15569916000004</v>
      </c>
      <c r="F63" s="57">
        <f t="shared" si="16"/>
        <v>3266.9609712800002</v>
      </c>
    </row>
    <row r="64" spans="2:6">
      <c r="B64" s="7" t="s">
        <v>59</v>
      </c>
      <c r="C64" s="7"/>
      <c r="D64" s="7"/>
    </row>
    <row r="65" spans="3:6">
      <c r="F65" s="49" t="s">
        <v>9</v>
      </c>
    </row>
    <row r="66" spans="3:6">
      <c r="C66" s="49" t="s">
        <v>9</v>
      </c>
      <c r="D66" s="49" t="s">
        <v>9</v>
      </c>
      <c r="E66" s="49" t="s">
        <v>9</v>
      </c>
    </row>
  </sheetData>
  <mergeCells count="25">
    <mergeCell ref="B2:F2"/>
    <mergeCell ref="B25:F25"/>
    <mergeCell ref="B10:F10"/>
    <mergeCell ref="B40:F40"/>
    <mergeCell ref="B3:F3"/>
    <mergeCell ref="B4:F4"/>
    <mergeCell ref="B5:F5"/>
    <mergeCell ref="B9:F9"/>
    <mergeCell ref="B39:F39"/>
    <mergeCell ref="B14:F14"/>
    <mergeCell ref="B15:F15"/>
    <mergeCell ref="B19:F19"/>
    <mergeCell ref="B20:F20"/>
    <mergeCell ref="B24:F24"/>
    <mergeCell ref="B29:F29"/>
    <mergeCell ref="B30:F30"/>
    <mergeCell ref="B34:F34"/>
    <mergeCell ref="B35:F35"/>
    <mergeCell ref="B54:F54"/>
    <mergeCell ref="B59:F59"/>
    <mergeCell ref="B44:F44"/>
    <mergeCell ref="B45:F45"/>
    <mergeCell ref="B49:F49"/>
    <mergeCell ref="B55:F55"/>
    <mergeCell ref="B50:F50"/>
  </mergeCells>
  <pageMargins left="0.70866141732283472" right="0.70866141732283472" top="0.35433070866141736" bottom="0.35433070866141736" header="0.31496062992125984" footer="0.31496062992125984"/>
  <pageSetup paperSize="8" scale="84" fitToHeight="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9</vt:i4>
      </vt:variant>
      <vt:variant>
        <vt:lpstr>Intervalli denominati</vt:lpstr>
      </vt:variant>
      <vt:variant>
        <vt:i4>18</vt:i4>
      </vt:variant>
    </vt:vector>
  </HeadingPairs>
  <TitlesOfParts>
    <vt:vector size="27" baseType="lpstr">
      <vt:lpstr>Tab. I.3.1A -Provincie-Miss. 10</vt:lpstr>
      <vt:lpstr>Tab. I.3.2A-Pro.C.Cap.-Miss. 10</vt:lpstr>
      <vt:lpstr>Tab. I.3.3A-Pro.S.Corr.-Miss.12</vt:lpstr>
      <vt:lpstr>Tab.I.3.4A-Pro.C.Cap.-Miss.12</vt:lpstr>
      <vt:lpstr>Tab. I.3.5A-Pro.Cor.-AltriInt.</vt:lpstr>
      <vt:lpstr>Tab.I.3.6A-Pro.C.Cap.-AltriInt.</vt:lpstr>
      <vt:lpstr>Ta. I.3.7A-Pro.Totale correnti </vt:lpstr>
      <vt:lpstr>Tab. I.3.8A - Totale C.Capitale</vt:lpstr>
      <vt:lpstr>Tab.I.3.9A-Pro.Totale Spese</vt:lpstr>
      <vt:lpstr>'Ta. I.3.7A-Pro.Totale correnti '!Area_stampa</vt:lpstr>
      <vt:lpstr>'Tab. I.3.1A -Provincie-Miss. 10'!Area_stampa</vt:lpstr>
      <vt:lpstr>'Tab. I.3.2A-Pro.C.Cap.-Miss. 10'!Area_stampa</vt:lpstr>
      <vt:lpstr>'Tab. I.3.3A-Pro.S.Corr.-Miss.12'!Area_stampa</vt:lpstr>
      <vt:lpstr>'Tab. I.3.5A-Pro.Cor.-AltriInt.'!Area_stampa</vt:lpstr>
      <vt:lpstr>'Tab. I.3.8A - Totale C.Capitale'!Area_stampa</vt:lpstr>
      <vt:lpstr>'Tab.I.3.4A-Pro.C.Cap.-Miss.12'!Area_stampa</vt:lpstr>
      <vt:lpstr>'Tab.I.3.6A-Pro.C.Cap.-AltriInt.'!Area_stampa</vt:lpstr>
      <vt:lpstr>'Tab.I.3.9A-Pro.Totale Spese'!Area_stampa</vt:lpstr>
      <vt:lpstr>'Ta. I.3.7A-Pro.Totale correnti '!Print_Area</vt:lpstr>
      <vt:lpstr>'Tab. I.3.1A -Provincie-Miss. 10'!Print_Area</vt:lpstr>
      <vt:lpstr>'Tab. I.3.2A-Pro.C.Cap.-Miss. 10'!Print_Area</vt:lpstr>
      <vt:lpstr>'Tab. I.3.3A-Pro.S.Corr.-Miss.12'!Print_Area</vt:lpstr>
      <vt:lpstr>'Tab. I.3.5A-Pro.Cor.-AltriInt.'!Print_Area</vt:lpstr>
      <vt:lpstr>'Tab. I.3.8A - Totale C.Capitale'!Print_Area</vt:lpstr>
      <vt:lpstr>'Tab.I.3.4A-Pro.C.Cap.-Miss.12'!Print_Area</vt:lpstr>
      <vt:lpstr>'Tab.I.3.6A-Pro.C.Cap.-AltriInt.'!Print_Area</vt:lpstr>
      <vt:lpstr>'Tab.I.3.9A-Pro.Totale Spese'!Print_Area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Grafica-1-Giro;Botoni Girolamo</dc:creator>
  <cp:lastModifiedBy>Grafica-1-Giro</cp:lastModifiedBy>
  <cp:lastPrinted>2018-03-09T12:35:56Z</cp:lastPrinted>
  <dcterms:created xsi:type="dcterms:W3CDTF">2016-04-19T07:50:50Z</dcterms:created>
  <dcterms:modified xsi:type="dcterms:W3CDTF">2018-03-30T09:03:25Z</dcterms:modified>
</cp:coreProperties>
</file>